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9065" windowHeight="14055" activeTab="0"/>
  </bookViews>
  <sheets>
    <sheet name="Tabelle1" sheetId="1" r:id="rId1"/>
    <sheet name="Feuil1" sheetId="2" r:id="rId2"/>
  </sheets>
  <definedNames>
    <definedName name="_xlnm.Print_Area" localSheetId="0">'Tabelle1'!$A$1:$AB$59</definedName>
  </definedNames>
  <calcPr fullCalcOnLoad="1"/>
</workbook>
</file>

<file path=xl/sharedStrings.xml><?xml version="1.0" encoding="utf-8"?>
<sst xmlns="http://schemas.openxmlformats.org/spreadsheetml/2006/main" count="1016" uniqueCount="311">
  <si>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</si>
  <si>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</si>
  <si>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</si>
  <si>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</si>
  <si>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</si>
  <si>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</si>
  <si>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</si>
  <si>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</si>
  <si>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</si>
  <si>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</si>
  <si>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</si>
  <si>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</si>
  <si>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</si>
  <si>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2.Heat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</si>
  <si>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</si>
  <si>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</si>
  <si>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</si>
  <si>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</si>
  <si>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</si>
  <si>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</si>
  <si>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</si>
  <si>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</si>
  <si>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</si>
  <si>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</si>
  <si>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</si>
  <si>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</si>
  <si>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</si>
  <si>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</si>
  <si>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</si>
  <si>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</si>
  <si>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</si>
  <si>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</si>
  <si>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</si>
  <si>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</si>
  <si>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</si>
  <si>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</si>
  <si>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</si>
  <si>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</si>
  <si>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</si>
  <si>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</si>
  <si>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</si>
  <si>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</si>
  <si>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</si>
  <si>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</si>
  <si>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</si>
  <si>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</si>
  <si>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</si>
  <si>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</si>
  <si>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</si>
  <si>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</si>
  <si>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</si>
  <si>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</si>
  <si>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</si>
  <si>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</si>
  <si>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</si>
  <si>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</si>
  <si>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</si>
  <si>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</si>
  <si>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</si>
  <si>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</si>
  <si>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</si>
  <si>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</si>
  <si>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</si>
  <si>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</si>
  <si>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</si>
  <si>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</si>
  <si>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</si>
  <si>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</si>
  <si>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</si>
  <si>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</si>
  <si>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</si>
  <si>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</si>
  <si>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</si>
  <si>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</si>
  <si>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</si>
  <si>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</si>
  <si>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</si>
  <si>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</si>
  <si>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</si>
  <si>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</si>
  <si>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</si>
  <si>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</si>
  <si>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</si>
  <si>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</si>
  <si>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</si>
  <si>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</si>
  <si>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</si>
  <si>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</si>
  <si>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</si>
  <si>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</si>
  <si>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</si>
  <si>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</si>
  <si>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</si>
  <si>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</si>
  <si>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</si>
  <si>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</si>
  <si>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</si>
  <si>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</si>
  <si>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</si>
  <si>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</si>
  <si>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</si>
  <si>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</si>
  <si>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</si>
  <si>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</si>
  <si>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</si>
  <si>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</si>
  <si>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</si>
  <si>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</si>
  <si>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</si>
  <si>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</si>
  <si>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</si>
  <si>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</si>
  <si>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</si>
  <si>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</si>
  <si>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</si>
  <si>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</si>
  <si>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</si>
  <si>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</si>
  <si>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</si>
  <si>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</si>
  <si>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</si>
  <si>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</si>
  <si>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</si>
  <si>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</si>
  <si>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</si>
  <si>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</si>
  <si>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</si>
  <si>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</si>
  <si>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</si>
  <si>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</si>
  <si>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</si>
  <si>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</si>
  <si>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</si>
  <si>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</si>
  <si>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</si>
  <si>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</si>
  <si>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</si>
  <si>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</si>
  <si>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</si>
  <si>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</si>
  <si>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</si>
  <si>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</si>
  <si>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</si>
  <si>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</si>
  <si>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</si>
  <si>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</si>
  <si>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</si>
  <si>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</si>
  <si>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</si>
  <si>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</si>
  <si>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</si>
  <si>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</si>
  <si>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</si>
  <si>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</si>
  <si>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</si>
  <si>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</si>
  <si>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</si>
  <si>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</si>
  <si>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</si>
  <si>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</si>
  <si>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</si>
  <si>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</si>
  <si>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</si>
  <si>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</si>
  <si>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</si>
  <si>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</si>
  <si>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</si>
  <si>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</si>
  <si>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>Genk</t>
  </si>
  <si>
    <t>Swets</t>
  </si>
  <si>
    <t>Verploegh</t>
  </si>
  <si>
    <t>Hoppe</t>
  </si>
  <si>
    <t>Ruiters</t>
  </si>
  <si>
    <t>Wagemans</t>
  </si>
  <si>
    <t>Welters</t>
  </si>
  <si>
    <t>Claudia</t>
  </si>
  <si>
    <t>Fiona</t>
  </si>
  <si>
    <t>Maren</t>
  </si>
  <si>
    <t>Brenda</t>
  </si>
  <si>
    <t>Michelle</t>
  </si>
  <si>
    <t>Brummans</t>
  </si>
  <si>
    <t>Selena</t>
  </si>
  <si>
    <t>Vicky</t>
  </si>
  <si>
    <t>Vogelzang</t>
  </si>
  <si>
    <t>Ithell</t>
  </si>
  <si>
    <t>Marriott</t>
  </si>
  <si>
    <t>Van Muylem</t>
  </si>
  <si>
    <t>Rüedi</t>
  </si>
  <si>
    <t>Mandy</t>
  </si>
  <si>
    <t xml:space="preserve">Cynthia </t>
  </si>
  <si>
    <t>Britt</t>
  </si>
  <si>
    <t>1st</t>
  </si>
  <si>
    <t>2nd</t>
  </si>
  <si>
    <t>3rd</t>
  </si>
  <si>
    <t xml:space="preserve">NP - no Points &lt;3 Laps  ns No Start  </t>
  </si>
  <si>
    <t>Controle</t>
  </si>
  <si>
    <t>Gabrielle</t>
  </si>
  <si>
    <t>Correcction IMBA-Board</t>
  </si>
  <si>
    <t>Maria</t>
  </si>
  <si>
    <t>Penkridge</t>
  </si>
  <si>
    <t>Blatter</t>
  </si>
  <si>
    <t>Julia</t>
  </si>
  <si>
    <t>De Olde</t>
  </si>
  <si>
    <t>Tessa</t>
  </si>
  <si>
    <t>x3.Heat</t>
  </si>
  <si>
    <t>EUROPEAN CHAMPIONSHIP IMBA 2017  LADIES</t>
  </si>
  <si>
    <t>Nation-Cup Ladies 2017</t>
  </si>
  <si>
    <t>Emmen</t>
  </si>
  <si>
    <t>"23.April</t>
  </si>
  <si>
    <t>"30.April</t>
  </si>
  <si>
    <t>"25.June</t>
  </si>
  <si>
    <t>"9. July</t>
  </si>
  <si>
    <t>Hof</t>
  </si>
  <si>
    <t>"24 Sept</t>
  </si>
  <si>
    <t>Van Raalte</t>
  </si>
  <si>
    <t>Larmit</t>
  </si>
  <si>
    <t>Haans</t>
  </si>
  <si>
    <t>Farmer</t>
  </si>
  <si>
    <t>Hamlet</t>
  </si>
  <si>
    <t>Göhlich</t>
  </si>
  <si>
    <t>Jacobsen</t>
  </si>
  <si>
    <t>Millie</t>
  </si>
  <si>
    <t xml:space="preserve">Lotte </t>
  </si>
  <si>
    <t>Demi</t>
  </si>
  <si>
    <t>Gwenda</t>
  </si>
  <si>
    <t>Georgia</t>
  </si>
  <si>
    <t>Bethany</t>
  </si>
  <si>
    <t>Johanna</t>
  </si>
  <si>
    <t>Silke</t>
  </si>
  <si>
    <t>Line Svane</t>
  </si>
  <si>
    <t>1 Heat</t>
  </si>
  <si>
    <t xml:space="preserve">2.Heat </t>
  </si>
  <si>
    <t xml:space="preserve">3 Heat </t>
  </si>
  <si>
    <t>Jasper-Perdieus</t>
  </si>
  <si>
    <t>V. Nieuwenhove</t>
  </si>
  <si>
    <t xml:space="preserve"> Championship Ladies 2017</t>
  </si>
  <si>
    <t>Laier</t>
  </si>
  <si>
    <t>Steffi</t>
  </si>
  <si>
    <t>Lorinne</t>
  </si>
  <si>
    <t>Balcaen</t>
  </si>
  <si>
    <t>Kathleen</t>
  </si>
  <si>
    <t>Emmy</t>
  </si>
  <si>
    <t>Aagaard</t>
  </si>
  <si>
    <t>Amber</t>
  </si>
  <si>
    <t>Everts</t>
  </si>
  <si>
    <t>Magalie</t>
  </si>
  <si>
    <t>Widar</t>
  </si>
  <si>
    <t>Flavie</t>
  </si>
  <si>
    <t>Van Miert</t>
  </si>
  <si>
    <t>Milesevic</t>
  </si>
  <si>
    <t>Verhaaren</t>
  </si>
  <si>
    <t xml:space="preserve">Schepmans </t>
  </si>
  <si>
    <t>Barbara</t>
  </si>
  <si>
    <t>Australia</t>
  </si>
  <si>
    <t>via MON</t>
  </si>
  <si>
    <t>GENK</t>
  </si>
  <si>
    <t>Federation</t>
  </si>
  <si>
    <r>
      <t>Emma-</t>
    </r>
    <r>
      <rPr>
        <sz val="7"/>
        <rFont val="Arial"/>
        <family val="2"/>
      </rPr>
      <t>Australia</t>
    </r>
  </si>
  <si>
    <t>NP</t>
  </si>
  <si>
    <t>Change previous Standing  (1st 10)</t>
  </si>
  <si>
    <t>Vounckx</t>
  </si>
  <si>
    <t>Sanne</t>
  </si>
  <si>
    <t>down</t>
  </si>
  <si>
    <t xml:space="preserve">   Amriswil</t>
  </si>
  <si>
    <t>equ-</t>
  </si>
  <si>
    <t>Gowland</t>
  </si>
  <si>
    <t>Chelsea</t>
  </si>
  <si>
    <t>Hall</t>
  </si>
  <si>
    <t>Charlotte</t>
  </si>
  <si>
    <t>King</t>
  </si>
  <si>
    <t>Catherine</t>
  </si>
  <si>
    <t>Tighe</t>
  </si>
  <si>
    <t>Leonie</t>
  </si>
  <si>
    <t>Camilla</t>
  </si>
  <si>
    <t>Calby</t>
  </si>
  <si>
    <t>Eleonore</t>
  </si>
  <si>
    <t>Robertson</t>
  </si>
  <si>
    <t>Ciara</t>
  </si>
  <si>
    <t>Steiniger</t>
  </si>
  <si>
    <t>Jessica</t>
  </si>
  <si>
    <t>Barker</t>
  </si>
  <si>
    <t>Rhianne</t>
  </si>
  <si>
    <t>1Day-Tot</t>
  </si>
  <si>
    <t>2Day-Tot</t>
  </si>
  <si>
    <t>3Day-Tot</t>
  </si>
  <si>
    <t>4Day-Tot</t>
  </si>
  <si>
    <t>5Day-Tot</t>
  </si>
  <si>
    <t>tolu</t>
  </si>
  <si>
    <t xml:space="preserve">    Amriswil</t>
  </si>
  <si>
    <t>Schumacher</t>
  </si>
  <si>
    <t>Vera</t>
  </si>
  <si>
    <t>Dictus</t>
  </si>
  <si>
    <t>Marlies</t>
  </si>
  <si>
    <t>"+1</t>
  </si>
  <si>
    <t>"-x</t>
  </si>
  <si>
    <t>"+x</t>
  </si>
  <si>
    <t>Particip. at Hof</t>
  </si>
  <si>
    <t>dq</t>
  </si>
  <si>
    <t>Disqualification</t>
  </si>
  <si>
    <t>Keller</t>
  </si>
  <si>
    <t>Sandra</t>
  </si>
  <si>
    <t>Zünd</t>
  </si>
  <si>
    <t>Heimbüchel</t>
  </si>
  <si>
    <t>Nina</t>
  </si>
  <si>
    <t>Zachmann</t>
  </si>
  <si>
    <t>Joyce</t>
  </si>
  <si>
    <t>Katja</t>
  </si>
  <si>
    <t>Nadine</t>
  </si>
  <si>
    <t>Dayresult</t>
  </si>
  <si>
    <t>Amriswil</t>
  </si>
  <si>
    <t>"+2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</si>
</sst>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Alignment="1">
      <alignment/>
    </xf>
    <xf numFmtId="0" fontId="40" fillId="0" borderId="0" xfId="0" applyFont="1" applyAlignment="1">
      <alignment textRotation="90"/>
    </xf>
    <xf numFmtId="0" fontId="1" fillId="0" borderId="0" xfId="0" applyFont="1" applyAlignment="1">
      <alignment horizontal="right" textRotation="90"/>
    </xf>
    <xf numFmtId="0" fontId="7" fillId="20" borderId="0" xfId="0" applyFont="1" applyFill="1" applyAlignment="1">
      <alignment/>
    </xf>
    <xf numFmtId="0" fontId="1" fillId="0" borderId="0" xfId="0" applyFont="1" applyAlignment="1">
      <alignment horizontal="left"/>
    </xf>
    <xf numFmtId="16" fontId="4" fillId="3" borderId="0" xfId="0" applyNumberFormat="1" applyFont="1" applyFill="1" applyAlignment="1">
      <alignment horizontal="right"/>
    </xf>
    <xf numFmtId="0" fontId="41" fillId="0" borderId="0" xfId="0" applyFont="1" applyAlignment="1">
      <alignment textRotation="90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10" borderId="0" xfId="0" applyFill="1" applyAlignment="1">
      <alignment/>
    </xf>
    <xf numFmtId="0" fontId="15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0" fillId="24" borderId="0" xfId="0" applyFill="1" applyBorder="1" applyAlignment="1">
      <alignment textRotation="90"/>
    </xf>
    <xf numFmtId="0" fontId="0" fillId="25" borderId="0" xfId="0" applyFill="1" applyBorder="1" applyAlignment="1">
      <alignment/>
    </xf>
    <xf numFmtId="0" fontId="0" fillId="7" borderId="0" xfId="0" applyFill="1" applyBorder="1" applyAlignment="1">
      <alignment textRotation="90"/>
    </xf>
    <xf numFmtId="16" fontId="3" fillId="3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16" fillId="20" borderId="0" xfId="0" applyFont="1" applyFill="1" applyAlignment="1">
      <alignment/>
    </xf>
    <xf numFmtId="0" fontId="44" fillId="7" borderId="0" xfId="0" applyFont="1" applyFill="1" applyAlignment="1">
      <alignment/>
    </xf>
    <xf numFmtId="0" fontId="44" fillId="28" borderId="0" xfId="0" applyFont="1" applyFill="1" applyAlignment="1">
      <alignment/>
    </xf>
    <xf numFmtId="0" fontId="16" fillId="25" borderId="0" xfId="0" applyFont="1" applyFill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16" fillId="7" borderId="0" xfId="0" applyFont="1" applyFill="1" applyAlignment="1">
      <alignment/>
    </xf>
    <xf numFmtId="0" fontId="35" fillId="20" borderId="0" xfId="0" applyFont="1" applyFill="1" applyAlignment="1">
      <alignment/>
    </xf>
    <xf numFmtId="0" fontId="35" fillId="0" borderId="0" xfId="0" applyFont="1" applyAlignment="1">
      <alignment/>
    </xf>
    <xf numFmtId="16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1" fillId="20" borderId="0" xfId="0" applyFont="1" applyFill="1" applyAlignment="1">
      <alignment/>
    </xf>
    <xf numFmtId="0" fontId="4" fillId="28" borderId="0" xfId="0" applyFont="1" applyFill="1" applyAlignment="1">
      <alignment/>
    </xf>
    <xf numFmtId="0" fontId="16" fillId="20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16" fillId="25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11" borderId="0" xfId="0" applyFont="1" applyFill="1" applyAlignment="1">
      <alignment/>
    </xf>
    <xf numFmtId="0" fontId="4" fillId="0" borderId="0" xfId="0" applyFont="1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7" borderId="0" xfId="0" applyFont="1" applyFill="1" applyAlignment="1">
      <alignment/>
    </xf>
    <xf numFmtId="0" fontId="39" fillId="20" borderId="0" xfId="0" applyFont="1" applyFill="1" applyAlignment="1">
      <alignment/>
    </xf>
    <xf numFmtId="0" fontId="47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48" fillId="0" borderId="0" xfId="0" applyNumberFormat="1" applyFont="1" applyAlignment="1">
      <alignment shrinkToFit="1"/>
    </xf>
    <xf numFmtId="0" fontId="10" fillId="28" borderId="0" xfId="0" applyFont="1" applyFill="1" applyAlignment="1">
      <alignment/>
    </xf>
    <xf numFmtId="1" fontId="4" fillId="24" borderId="0" xfId="0" applyNumberFormat="1" applyFont="1" applyFill="1" applyAlignment="1">
      <alignment/>
    </xf>
    <xf numFmtId="0" fontId="39" fillId="20" borderId="0" xfId="0" applyFont="1" applyFill="1" applyAlignment="1">
      <alignment horizontal="left"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2.png" /><Relationship Id="rId9" Type="http://schemas.openxmlformats.org/officeDocument/2006/relationships/image" Target="../media/image8.png" /><Relationship Id="rId10" Type="http://schemas.openxmlformats.org/officeDocument/2006/relationships/image" Target="../media/image13.png" /><Relationship Id="rId11" Type="http://schemas.openxmlformats.org/officeDocument/2006/relationships/image" Target="../media/image15.jpeg" /><Relationship Id="rId12" Type="http://schemas.openxmlformats.org/officeDocument/2006/relationships/image" Target="../media/image3.png" /><Relationship Id="rId13" Type="http://schemas.openxmlformats.org/officeDocument/2006/relationships/image" Target="../media/image14.jpeg" /><Relationship Id="rId14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67</xdr:row>
      <xdr:rowOff>0</xdr:rowOff>
    </xdr:from>
    <xdr:to>
      <xdr:col>4</xdr:col>
      <xdr:colOff>0</xdr:colOff>
      <xdr:row>67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877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247650</xdr:colOff>
      <xdr:row>2</xdr:row>
      <xdr:rowOff>152400</xdr:rowOff>
    </xdr:to>
    <xdr:pic>
      <xdr:nvPicPr>
        <xdr:cNvPr id="2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9525</xdr:rowOff>
    </xdr:from>
    <xdr:to>
      <xdr:col>4</xdr:col>
      <xdr:colOff>0</xdr:colOff>
      <xdr:row>75</xdr:row>
      <xdr:rowOff>142875</xdr:rowOff>
    </xdr:to>
    <xdr:pic>
      <xdr:nvPicPr>
        <xdr:cNvPr id="3" name="Picture 14" descr="Flagge Tschechische Republi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31826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9525</xdr:colOff>
      <xdr:row>73</xdr:row>
      <xdr:rowOff>152400</xdr:rowOff>
    </xdr:to>
    <xdr:pic>
      <xdr:nvPicPr>
        <xdr:cNvPr id="4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28492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76</xdr:row>
      <xdr:rowOff>0</xdr:rowOff>
    </xdr:from>
    <xdr:to>
      <xdr:col>3</xdr:col>
      <xdr:colOff>219075</xdr:colOff>
      <xdr:row>76</xdr:row>
      <xdr:rowOff>142875</xdr:rowOff>
    </xdr:to>
    <xdr:pic>
      <xdr:nvPicPr>
        <xdr:cNvPr id="5" name="Picture 16" descr="Flagge Russ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333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209550</xdr:colOff>
      <xdr:row>0</xdr:row>
      <xdr:rowOff>9525</xdr:rowOff>
    </xdr:from>
    <xdr:to>
      <xdr:col>27</xdr:col>
      <xdr:colOff>19050</xdr:colOff>
      <xdr:row>2</xdr:row>
      <xdr:rowOff>142875</xdr:rowOff>
    </xdr:to>
    <xdr:pic>
      <xdr:nvPicPr>
        <xdr:cNvPr id="6" name="Picture 34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63</xdr:row>
      <xdr:rowOff>9525</xdr:rowOff>
    </xdr:from>
    <xdr:to>
      <xdr:col>26</xdr:col>
      <xdr:colOff>0</xdr:colOff>
      <xdr:row>66</xdr:row>
      <xdr:rowOff>0</xdr:rowOff>
    </xdr:to>
    <xdr:pic>
      <xdr:nvPicPr>
        <xdr:cNvPr id="7" name="Picture 35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1068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9525</xdr:rowOff>
    </xdr:from>
    <xdr:to>
      <xdr:col>17</xdr:col>
      <xdr:colOff>95250</xdr:colOff>
      <xdr:row>87</xdr:row>
      <xdr:rowOff>152400</xdr:rowOff>
    </xdr:to>
    <xdr:pic>
      <xdr:nvPicPr>
        <xdr:cNvPr id="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49447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</xdr:row>
      <xdr:rowOff>9525</xdr:rowOff>
    </xdr:from>
    <xdr:to>
      <xdr:col>23</xdr:col>
      <xdr:colOff>190500</xdr:colOff>
      <xdr:row>3</xdr:row>
      <xdr:rowOff>9525</xdr:rowOff>
    </xdr:to>
    <xdr:pic>
      <xdr:nvPicPr>
        <xdr:cNvPr id="9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504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</xdr:row>
      <xdr:rowOff>9525</xdr:rowOff>
    </xdr:from>
    <xdr:to>
      <xdr:col>15</xdr:col>
      <xdr:colOff>238125</xdr:colOff>
      <xdr:row>2</xdr:row>
      <xdr:rowOff>152400</xdr:rowOff>
    </xdr:to>
    <xdr:pic>
      <xdr:nvPicPr>
        <xdr:cNvPr id="10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74</xdr:row>
      <xdr:rowOff>0</xdr:rowOff>
    </xdr:from>
    <xdr:to>
      <xdr:col>3</xdr:col>
      <xdr:colOff>219075</xdr:colOff>
      <xdr:row>74</xdr:row>
      <xdr:rowOff>152400</xdr:rowOff>
    </xdr:to>
    <xdr:pic>
      <xdr:nvPicPr>
        <xdr:cNvPr id="11" name="Picture 17" descr="Flagge Itali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130111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0</xdr:colOff>
      <xdr:row>71</xdr:row>
      <xdr:rowOff>142875</xdr:rowOff>
    </xdr:to>
    <xdr:pic>
      <xdr:nvPicPr>
        <xdr:cNvPr id="12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2525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171450</xdr:colOff>
      <xdr:row>71</xdr:row>
      <xdr:rowOff>0</xdr:rowOff>
    </xdr:to>
    <xdr:pic>
      <xdr:nvPicPr>
        <xdr:cNvPr id="13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236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69</xdr:row>
      <xdr:rowOff>142875</xdr:rowOff>
    </xdr:to>
    <xdr:pic>
      <xdr:nvPicPr>
        <xdr:cNvPr id="14" name="Picture 541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2201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9525</xdr:rowOff>
    </xdr:from>
    <xdr:to>
      <xdr:col>11</xdr:col>
      <xdr:colOff>247650</xdr:colOff>
      <xdr:row>65</xdr:row>
      <xdr:rowOff>152400</xdr:rowOff>
    </xdr:to>
    <xdr:pic>
      <xdr:nvPicPr>
        <xdr:cNvPr id="15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528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66</xdr:row>
      <xdr:rowOff>0</xdr:rowOff>
    </xdr:from>
    <xdr:to>
      <xdr:col>3</xdr:col>
      <xdr:colOff>219075</xdr:colOff>
      <xdr:row>66</xdr:row>
      <xdr:rowOff>152400</xdr:rowOff>
    </xdr:to>
    <xdr:pic>
      <xdr:nvPicPr>
        <xdr:cNvPr id="16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117157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68</xdr:row>
      <xdr:rowOff>152400</xdr:rowOff>
    </xdr:to>
    <xdr:pic>
      <xdr:nvPicPr>
        <xdr:cNvPr id="17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0396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</xdr:row>
      <xdr:rowOff>9525</xdr:rowOff>
    </xdr:from>
    <xdr:to>
      <xdr:col>19</xdr:col>
      <xdr:colOff>247650</xdr:colOff>
      <xdr:row>2</xdr:row>
      <xdr:rowOff>161925</xdr:rowOff>
    </xdr:to>
    <xdr:pic>
      <xdr:nvPicPr>
        <xdr:cNvPr id="18" name="Picture 5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57875" y="504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65</xdr:row>
      <xdr:rowOff>0</xdr:rowOff>
    </xdr:from>
    <xdr:to>
      <xdr:col>15</xdr:col>
      <xdr:colOff>219075</xdr:colOff>
      <xdr:row>65</xdr:row>
      <xdr:rowOff>152400</xdr:rowOff>
    </xdr:to>
    <xdr:pic>
      <xdr:nvPicPr>
        <xdr:cNvPr id="19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05375" y="115538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219075</xdr:colOff>
      <xdr:row>2</xdr:row>
      <xdr:rowOff>133350</xdr:rowOff>
    </xdr:to>
    <xdr:pic>
      <xdr:nvPicPr>
        <xdr:cNvPr id="20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95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9525</xdr:rowOff>
    </xdr:from>
    <xdr:to>
      <xdr:col>11</xdr:col>
      <xdr:colOff>247650</xdr:colOff>
      <xdr:row>65</xdr:row>
      <xdr:rowOff>152400</xdr:rowOff>
    </xdr:to>
    <xdr:pic>
      <xdr:nvPicPr>
        <xdr:cNvPr id="21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65</xdr:row>
      <xdr:rowOff>9525</xdr:rowOff>
    </xdr:from>
    <xdr:to>
      <xdr:col>23</xdr:col>
      <xdr:colOff>190500</xdr:colOff>
      <xdr:row>66</xdr:row>
      <xdr:rowOff>9525</xdr:rowOff>
    </xdr:to>
    <xdr:pic>
      <xdr:nvPicPr>
        <xdr:cNvPr id="22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11563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65</xdr:row>
      <xdr:rowOff>9525</xdr:rowOff>
    </xdr:from>
    <xdr:to>
      <xdr:col>15</xdr:col>
      <xdr:colOff>238125</xdr:colOff>
      <xdr:row>65</xdr:row>
      <xdr:rowOff>152400</xdr:rowOff>
    </xdr:to>
    <xdr:pic>
      <xdr:nvPicPr>
        <xdr:cNvPr id="23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65</xdr:row>
      <xdr:rowOff>0</xdr:rowOff>
    </xdr:from>
    <xdr:to>
      <xdr:col>19</xdr:col>
      <xdr:colOff>247650</xdr:colOff>
      <xdr:row>65</xdr:row>
      <xdr:rowOff>152400</xdr:rowOff>
    </xdr:to>
    <xdr:pic>
      <xdr:nvPicPr>
        <xdr:cNvPr id="24" name="Picture 5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57875" y="11553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65</xdr:row>
      <xdr:rowOff>19050</xdr:rowOff>
    </xdr:from>
    <xdr:to>
      <xdr:col>7</xdr:col>
      <xdr:colOff>228600</xdr:colOff>
      <xdr:row>65</xdr:row>
      <xdr:rowOff>152400</xdr:rowOff>
    </xdr:to>
    <xdr:pic>
      <xdr:nvPicPr>
        <xdr:cNvPr id="25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15728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209550</xdr:colOff>
      <xdr:row>72</xdr:row>
      <xdr:rowOff>142875</xdr:rowOff>
    </xdr:to>
    <xdr:pic>
      <xdr:nvPicPr>
        <xdr:cNvPr id="26" name="Picture 5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12687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143</xdr:row>
      <xdr:rowOff>19050</xdr:rowOff>
    </xdr:from>
    <xdr:to>
      <xdr:col>1</xdr:col>
      <xdr:colOff>295275</xdr:colOff>
      <xdr:row>144</xdr:row>
      <xdr:rowOff>476250</xdr:rowOff>
    </xdr:to>
    <xdr:pic>
      <xdr:nvPicPr>
        <xdr:cNvPr id="2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48697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109</xdr:row>
      <xdr:rowOff>9525</xdr:rowOff>
    </xdr:from>
    <xdr:to>
      <xdr:col>8</xdr:col>
      <xdr:colOff>180975</xdr:colOff>
      <xdr:row>109</xdr:row>
      <xdr:rowOff>200025</xdr:rowOff>
    </xdr:to>
    <xdr:pic>
      <xdr:nvPicPr>
        <xdr:cNvPr id="28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8992850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143</xdr:row>
      <xdr:rowOff>0</xdr:rowOff>
    </xdr:from>
    <xdr:to>
      <xdr:col>8</xdr:col>
      <xdr:colOff>180975</xdr:colOff>
      <xdr:row>143</xdr:row>
      <xdr:rowOff>190500</xdr:rowOff>
    </xdr:to>
    <xdr:pic>
      <xdr:nvPicPr>
        <xdr:cNvPr id="29" name="Picture 597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90875" y="248507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1</xdr:col>
      <xdr:colOff>266700</xdr:colOff>
      <xdr:row>110</xdr:row>
      <xdr:rowOff>447675</xdr:rowOff>
    </xdr:to>
    <xdr:pic>
      <xdr:nvPicPr>
        <xdr:cNvPr id="30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99285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172</xdr:row>
      <xdr:rowOff>19050</xdr:rowOff>
    </xdr:from>
    <xdr:to>
      <xdr:col>1</xdr:col>
      <xdr:colOff>295275</xdr:colOff>
      <xdr:row>173</xdr:row>
      <xdr:rowOff>476250</xdr:rowOff>
    </xdr:to>
    <xdr:pic>
      <xdr:nvPicPr>
        <xdr:cNvPr id="3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99275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172</xdr:row>
      <xdr:rowOff>0</xdr:rowOff>
    </xdr:from>
    <xdr:to>
      <xdr:col>8</xdr:col>
      <xdr:colOff>180975</xdr:colOff>
      <xdr:row>173</xdr:row>
      <xdr:rowOff>0</xdr:rowOff>
    </xdr:to>
    <xdr:pic>
      <xdr:nvPicPr>
        <xdr:cNvPr id="32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00400" y="299085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9525</xdr:rowOff>
    </xdr:from>
    <xdr:to>
      <xdr:col>1</xdr:col>
      <xdr:colOff>323850</xdr:colOff>
      <xdr:row>198</xdr:row>
      <xdr:rowOff>38100</xdr:rowOff>
    </xdr:to>
    <xdr:pic>
      <xdr:nvPicPr>
        <xdr:cNvPr id="3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41661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196</xdr:row>
      <xdr:rowOff>19050</xdr:rowOff>
    </xdr:from>
    <xdr:to>
      <xdr:col>8</xdr:col>
      <xdr:colOff>190500</xdr:colOff>
      <xdr:row>197</xdr:row>
      <xdr:rowOff>47625</xdr:rowOff>
    </xdr:to>
    <xdr:pic>
      <xdr:nvPicPr>
        <xdr:cNvPr id="34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41757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109</xdr:row>
      <xdr:rowOff>9525</xdr:rowOff>
    </xdr:from>
    <xdr:to>
      <xdr:col>10</xdr:col>
      <xdr:colOff>200025</xdr:colOff>
      <xdr:row>109</xdr:row>
      <xdr:rowOff>200025</xdr:rowOff>
    </xdr:to>
    <xdr:pic>
      <xdr:nvPicPr>
        <xdr:cNvPr id="35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8992850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19050</xdr:rowOff>
    </xdr:from>
    <xdr:to>
      <xdr:col>1</xdr:col>
      <xdr:colOff>285750</xdr:colOff>
      <xdr:row>83</xdr:row>
      <xdr:rowOff>342900</xdr:rowOff>
    </xdr:to>
    <xdr:pic>
      <xdr:nvPicPr>
        <xdr:cNvPr id="36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432560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82</xdr:row>
      <xdr:rowOff>9525</xdr:rowOff>
    </xdr:from>
    <xdr:to>
      <xdr:col>9</xdr:col>
      <xdr:colOff>9525</xdr:colOff>
      <xdr:row>83</xdr:row>
      <xdr:rowOff>9525</xdr:rowOff>
    </xdr:to>
    <xdr:pic>
      <xdr:nvPicPr>
        <xdr:cNvPr id="37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0" y="14316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48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15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8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49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1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251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488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53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536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6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20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67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345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53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825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9"/>
  <sheetViews>
    <sheetView tabSelected="1" zoomScale="85" zoomScaleNormal="85" zoomScaleSheetLayoutView="100" zoomScalePageLayoutView="0" workbookViewId="0" topLeftCell="A1">
      <selection activeCell="AF4" sqref="AF4"/>
    </sheetView>
  </sheetViews>
  <sheetFormatPr defaultColWidth="11.421875" defaultRowHeight="12.75"/>
  <cols>
    <col min="1" max="1" width="4.140625" style="71" customWidth="1"/>
    <col min="2" max="2" width="15.57421875" style="0" customWidth="1"/>
    <col min="3" max="3" width="12.28125" style="0" bestFit="1" customWidth="1"/>
    <col min="4" max="7" width="3.28125" style="0" customWidth="1"/>
    <col min="8" max="8" width="4.28125" style="0" customWidth="1"/>
    <col min="9" max="11" width="3.28125" style="0" customWidth="1"/>
    <col min="12" max="12" width="4.28125" style="0" customWidth="1"/>
    <col min="13" max="15" width="3.28125" style="0" customWidth="1"/>
    <col min="16" max="16" width="4.28125" style="0" customWidth="1"/>
    <col min="17" max="19" width="3.28125" style="0" customWidth="1"/>
    <col min="20" max="20" width="4.28125" style="0" customWidth="1"/>
    <col min="21" max="23" width="3.28125" style="0" customWidth="1"/>
    <col min="24" max="24" width="4.28125" style="0" customWidth="1"/>
    <col min="25" max="25" width="5.7109375" style="0" customWidth="1"/>
    <col min="26" max="27" width="3.28125" style="0" customWidth="1"/>
    <col min="28" max="32" width="3.7109375" style="0" customWidth="1"/>
  </cols>
  <sheetData>
    <row r="1" spans="1:27" ht="26.25">
      <c r="A1" s="75" t="s">
        <v>205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6"/>
      <c r="Z1" s="10"/>
      <c r="AA1" s="10"/>
    </row>
    <row r="2" spans="1:21" ht="12.75">
      <c r="A2"/>
      <c r="E2" s="50" t="s">
        <v>208</v>
      </c>
      <c r="I2" s="50" t="s">
        <v>209</v>
      </c>
      <c r="M2" s="50" t="s">
        <v>210</v>
      </c>
      <c r="Q2" s="50" t="s">
        <v>211</v>
      </c>
      <c r="U2" t="s">
        <v>213</v>
      </c>
    </row>
    <row r="3" spans="5:25" ht="12.75">
      <c r="E3" s="21"/>
      <c r="F3" s="21"/>
      <c r="G3" s="115" t="s">
        <v>207</v>
      </c>
      <c r="H3" s="9"/>
      <c r="I3" s="74"/>
      <c r="J3" s="9"/>
      <c r="K3" s="73" t="s">
        <v>168</v>
      </c>
      <c r="M3" s="84"/>
      <c r="N3" s="84"/>
      <c r="O3" s="122" t="s">
        <v>199</v>
      </c>
      <c r="Q3" s="49"/>
      <c r="S3" t="s">
        <v>212</v>
      </c>
      <c r="U3" s="88" t="s">
        <v>288</v>
      </c>
      <c r="Y3" s="49" t="s">
        <v>287</v>
      </c>
    </row>
    <row r="4" spans="1:31" ht="63">
      <c r="A4" s="15" t="s">
        <v>2</v>
      </c>
      <c r="B4" s="2" t="s">
        <v>3</v>
      </c>
      <c r="C4" t="s">
        <v>93</v>
      </c>
      <c r="D4" s="23" t="s">
        <v>256</v>
      </c>
      <c r="E4" s="3" t="s">
        <v>230</v>
      </c>
      <c r="F4" s="3" t="s">
        <v>231</v>
      </c>
      <c r="G4" s="3" t="s">
        <v>232</v>
      </c>
      <c r="H4" s="4" t="s">
        <v>282</v>
      </c>
      <c r="I4" s="3" t="s">
        <v>14</v>
      </c>
      <c r="J4" s="3" t="s">
        <v>13</v>
      </c>
      <c r="K4" s="3" t="s">
        <v>16</v>
      </c>
      <c r="L4" s="4" t="s">
        <v>283</v>
      </c>
      <c r="M4" s="3" t="s">
        <v>14</v>
      </c>
      <c r="N4" s="3" t="s">
        <v>13</v>
      </c>
      <c r="O4" s="3" t="s">
        <v>16</v>
      </c>
      <c r="P4" s="4" t="s">
        <v>284</v>
      </c>
      <c r="Q4" s="3" t="s">
        <v>14</v>
      </c>
      <c r="R4" s="3" t="s">
        <v>13</v>
      </c>
      <c r="S4" s="3" t="s">
        <v>16</v>
      </c>
      <c r="T4" s="4" t="s">
        <v>285</v>
      </c>
      <c r="U4" s="3" t="s">
        <v>14</v>
      </c>
      <c r="V4" s="3" t="s">
        <v>13</v>
      </c>
      <c r="W4" s="3" t="s">
        <v>204</v>
      </c>
      <c r="X4" s="4" t="s">
        <v>286</v>
      </c>
      <c r="Y4" s="7" t="s">
        <v>1</v>
      </c>
      <c r="Z4" s="3" t="s">
        <v>37</v>
      </c>
      <c r="AA4" s="3" t="s">
        <v>38</v>
      </c>
      <c r="AB4" s="82"/>
      <c r="AC4" s="24"/>
      <c r="AD4" s="24"/>
      <c r="AE4" s="24"/>
    </row>
    <row r="5" spans="1:29" ht="12.75">
      <c r="A5" s="72">
        <v>30</v>
      </c>
      <c r="B5" s="6" t="s">
        <v>173</v>
      </c>
      <c r="C5" t="s">
        <v>178</v>
      </c>
      <c r="D5" s="29" t="s">
        <v>8</v>
      </c>
      <c r="E5" s="10">
        <v>60</v>
      </c>
      <c r="F5">
        <v>47</v>
      </c>
      <c r="G5">
        <v>47</v>
      </c>
      <c r="H5" s="60">
        <f aca="true" t="shared" si="0" ref="H5:H55">SUM(E5:G5)</f>
        <v>154</v>
      </c>
      <c r="I5">
        <v>47</v>
      </c>
      <c r="J5" s="11">
        <v>50</v>
      </c>
      <c r="K5" s="11">
        <v>50</v>
      </c>
      <c r="L5" s="35">
        <f aca="true" t="shared" si="1" ref="L5:L55">SUM(I5:K5)</f>
        <v>147</v>
      </c>
      <c r="M5" s="12">
        <v>54</v>
      </c>
      <c r="N5" s="12">
        <v>54</v>
      </c>
      <c r="O5" s="12">
        <v>54</v>
      </c>
      <c r="P5" s="56">
        <f aca="true" t="shared" si="2" ref="P5:P55">SUM(M5:O5)</f>
        <v>162</v>
      </c>
      <c r="Q5" s="12">
        <v>54</v>
      </c>
      <c r="R5" s="12">
        <v>54</v>
      </c>
      <c r="S5" s="12">
        <v>54</v>
      </c>
      <c r="T5" s="56">
        <f aca="true" t="shared" si="3" ref="T5:T55">SUM(Q5:S5)</f>
        <v>162</v>
      </c>
      <c r="U5" s="12">
        <v>54</v>
      </c>
      <c r="V5">
        <v>45</v>
      </c>
      <c r="W5">
        <v>43</v>
      </c>
      <c r="X5" s="60">
        <f aca="true" t="shared" si="4" ref="X5:X55">SUM(U5:W5)</f>
        <v>142</v>
      </c>
      <c r="Y5" s="106">
        <f aca="true" t="shared" si="5" ref="Y5:Y55">SUM((H5+L5+P5+T5+X5))</f>
        <v>767</v>
      </c>
      <c r="Z5">
        <v>1</v>
      </c>
      <c r="AA5" s="90">
        <v>60</v>
      </c>
      <c r="AC5" s="32"/>
    </row>
    <row r="6" spans="1:29" ht="12.75">
      <c r="A6" s="72">
        <v>28</v>
      </c>
      <c r="B6" s="6" t="s">
        <v>236</v>
      </c>
      <c r="C6" t="s">
        <v>237</v>
      </c>
      <c r="D6" s="30" t="s">
        <v>7</v>
      </c>
      <c r="H6" s="60"/>
      <c r="I6" s="68">
        <v>54</v>
      </c>
      <c r="J6" s="10">
        <v>60</v>
      </c>
      <c r="K6" s="10">
        <v>60</v>
      </c>
      <c r="L6" s="72">
        <f t="shared" si="1"/>
        <v>174</v>
      </c>
      <c r="M6" s="10">
        <v>60</v>
      </c>
      <c r="N6" s="10">
        <v>60</v>
      </c>
      <c r="O6" s="10">
        <v>60</v>
      </c>
      <c r="P6" s="72">
        <f t="shared" si="2"/>
        <v>180</v>
      </c>
      <c r="Q6" s="10">
        <v>60</v>
      </c>
      <c r="R6" s="10">
        <v>60</v>
      </c>
      <c r="S6" s="10">
        <v>60</v>
      </c>
      <c r="T6" s="72">
        <f t="shared" si="3"/>
        <v>180</v>
      </c>
      <c r="U6" s="10">
        <v>60</v>
      </c>
      <c r="V6" s="10">
        <v>60</v>
      </c>
      <c r="W6" s="10">
        <v>60</v>
      </c>
      <c r="X6" s="72">
        <f t="shared" si="4"/>
        <v>180</v>
      </c>
      <c r="Y6" s="106">
        <f t="shared" si="5"/>
        <v>714</v>
      </c>
      <c r="Z6">
        <v>2</v>
      </c>
      <c r="AA6" s="90">
        <v>54</v>
      </c>
      <c r="AC6" s="32"/>
    </row>
    <row r="7" spans="1:29" ht="12.75">
      <c r="A7" s="72">
        <v>22</v>
      </c>
      <c r="B7" s="6" t="s">
        <v>171</v>
      </c>
      <c r="C7" t="s">
        <v>176</v>
      </c>
      <c r="D7" s="30" t="s">
        <v>7</v>
      </c>
      <c r="E7" s="99">
        <v>54</v>
      </c>
      <c r="F7" s="98">
        <v>50</v>
      </c>
      <c r="G7" s="98">
        <v>50</v>
      </c>
      <c r="H7" s="104">
        <f t="shared" si="0"/>
        <v>154</v>
      </c>
      <c r="I7" s="96">
        <v>45</v>
      </c>
      <c r="J7" s="96">
        <v>45</v>
      </c>
      <c r="K7" s="96">
        <v>45</v>
      </c>
      <c r="L7" s="97">
        <f t="shared" si="1"/>
        <v>135</v>
      </c>
      <c r="M7" s="96">
        <v>43</v>
      </c>
      <c r="N7" s="96">
        <v>45</v>
      </c>
      <c r="O7" s="96">
        <v>43</v>
      </c>
      <c r="P7" s="97">
        <f t="shared" si="2"/>
        <v>131</v>
      </c>
      <c r="Q7" s="98">
        <v>50</v>
      </c>
      <c r="R7" s="96">
        <v>47</v>
      </c>
      <c r="S7" s="96">
        <v>47</v>
      </c>
      <c r="T7" s="97">
        <f t="shared" si="3"/>
        <v>144</v>
      </c>
      <c r="U7" s="96">
        <v>43</v>
      </c>
      <c r="V7" s="96">
        <v>41</v>
      </c>
      <c r="W7" s="96">
        <v>39</v>
      </c>
      <c r="X7" s="97">
        <f t="shared" si="4"/>
        <v>123</v>
      </c>
      <c r="Y7" s="32">
        <f t="shared" si="5"/>
        <v>687</v>
      </c>
      <c r="Z7">
        <v>3</v>
      </c>
      <c r="AA7" s="91">
        <v>50</v>
      </c>
      <c r="AC7" s="32"/>
    </row>
    <row r="8" spans="1:29" ht="12.75">
      <c r="A8" s="72">
        <v>7</v>
      </c>
      <c r="B8" s="6" t="s">
        <v>170</v>
      </c>
      <c r="C8" t="s">
        <v>223</v>
      </c>
      <c r="D8" s="26" t="s">
        <v>0</v>
      </c>
      <c r="E8" s="98">
        <v>50</v>
      </c>
      <c r="F8" s="99">
        <v>54</v>
      </c>
      <c r="G8" s="99">
        <v>54</v>
      </c>
      <c r="H8" s="114">
        <f t="shared" si="0"/>
        <v>158</v>
      </c>
      <c r="I8" s="96">
        <v>39</v>
      </c>
      <c r="J8" s="96">
        <v>35</v>
      </c>
      <c r="K8" s="96">
        <v>39</v>
      </c>
      <c r="L8" s="97">
        <f t="shared" si="1"/>
        <v>113</v>
      </c>
      <c r="M8" s="96">
        <v>45</v>
      </c>
      <c r="N8" s="96">
        <v>47</v>
      </c>
      <c r="O8" s="96">
        <v>47</v>
      </c>
      <c r="P8" s="97">
        <f t="shared" si="2"/>
        <v>139</v>
      </c>
      <c r="Q8" s="96">
        <v>41</v>
      </c>
      <c r="R8" s="96">
        <v>45</v>
      </c>
      <c r="S8" s="96">
        <v>41</v>
      </c>
      <c r="T8" s="97">
        <f t="shared" si="3"/>
        <v>127</v>
      </c>
      <c r="U8" s="96">
        <v>45</v>
      </c>
      <c r="V8" s="96">
        <v>50</v>
      </c>
      <c r="W8" s="96">
        <v>47</v>
      </c>
      <c r="X8" s="97">
        <f t="shared" si="4"/>
        <v>142</v>
      </c>
      <c r="Y8" s="32">
        <f t="shared" si="5"/>
        <v>679</v>
      </c>
      <c r="Z8">
        <v>4</v>
      </c>
      <c r="AA8" s="90">
        <v>47</v>
      </c>
      <c r="AC8" s="32"/>
    </row>
    <row r="9" spans="1:29" ht="12.75">
      <c r="A9" s="72">
        <v>12</v>
      </c>
      <c r="B9" s="6" t="s">
        <v>217</v>
      </c>
      <c r="C9" t="s">
        <v>226</v>
      </c>
      <c r="D9" s="17" t="s">
        <v>6</v>
      </c>
      <c r="E9">
        <v>37</v>
      </c>
      <c r="F9">
        <v>43</v>
      </c>
      <c r="G9">
        <v>33</v>
      </c>
      <c r="H9" s="60">
        <f t="shared" si="0"/>
        <v>113</v>
      </c>
      <c r="I9">
        <v>43</v>
      </c>
      <c r="J9">
        <v>43</v>
      </c>
      <c r="K9">
        <v>24</v>
      </c>
      <c r="L9" s="60">
        <f t="shared" si="1"/>
        <v>110</v>
      </c>
      <c r="M9">
        <v>37</v>
      </c>
      <c r="N9">
        <v>39</v>
      </c>
      <c r="O9">
        <v>45</v>
      </c>
      <c r="P9" s="60">
        <f t="shared" si="2"/>
        <v>121</v>
      </c>
      <c r="Q9">
        <v>45</v>
      </c>
      <c r="R9">
        <v>41</v>
      </c>
      <c r="S9">
        <v>45</v>
      </c>
      <c r="T9" s="60">
        <f t="shared" si="3"/>
        <v>131</v>
      </c>
      <c r="U9" s="11">
        <v>50</v>
      </c>
      <c r="V9">
        <v>47</v>
      </c>
      <c r="W9" s="11">
        <v>50</v>
      </c>
      <c r="X9" s="35">
        <f t="shared" si="4"/>
        <v>147</v>
      </c>
      <c r="Y9" s="106">
        <f t="shared" si="5"/>
        <v>622</v>
      </c>
      <c r="Z9">
        <v>5</v>
      </c>
      <c r="AA9" s="89">
        <v>45</v>
      </c>
      <c r="AC9" s="32"/>
    </row>
    <row r="10" spans="1:29" ht="12.75">
      <c r="A10" s="72">
        <v>6</v>
      </c>
      <c r="B10" s="6" t="s">
        <v>169</v>
      </c>
      <c r="C10" t="s">
        <v>189</v>
      </c>
      <c r="D10" s="26" t="s">
        <v>0</v>
      </c>
      <c r="E10" s="101">
        <v>43</v>
      </c>
      <c r="F10" s="101">
        <v>45</v>
      </c>
      <c r="G10" s="101">
        <v>45</v>
      </c>
      <c r="H10" s="105">
        <f t="shared" si="0"/>
        <v>133</v>
      </c>
      <c r="I10" s="101">
        <v>29</v>
      </c>
      <c r="J10" s="101">
        <v>31</v>
      </c>
      <c r="K10" s="101">
        <v>35</v>
      </c>
      <c r="L10" s="60">
        <f t="shared" si="1"/>
        <v>95</v>
      </c>
      <c r="M10" s="101">
        <v>39</v>
      </c>
      <c r="N10" s="101">
        <v>43</v>
      </c>
      <c r="O10" s="101">
        <v>41</v>
      </c>
      <c r="P10" s="60">
        <f t="shared" si="2"/>
        <v>123</v>
      </c>
      <c r="Q10" s="101">
        <v>47</v>
      </c>
      <c r="R10" s="123">
        <v>50</v>
      </c>
      <c r="S10" s="123">
        <v>50</v>
      </c>
      <c r="T10" s="35">
        <f t="shared" si="3"/>
        <v>147</v>
      </c>
      <c r="U10">
        <v>41</v>
      </c>
      <c r="V10">
        <v>39</v>
      </c>
      <c r="W10">
        <v>41</v>
      </c>
      <c r="X10" s="60">
        <f t="shared" si="4"/>
        <v>121</v>
      </c>
      <c r="Y10" s="106">
        <f t="shared" si="5"/>
        <v>619</v>
      </c>
      <c r="Z10">
        <v>6</v>
      </c>
      <c r="AA10" s="89">
        <v>43</v>
      </c>
      <c r="AC10" s="32"/>
    </row>
    <row r="11" spans="1:29" ht="12.75">
      <c r="A11" s="72">
        <v>32</v>
      </c>
      <c r="B11" s="6" t="s">
        <v>186</v>
      </c>
      <c r="C11" t="s">
        <v>190</v>
      </c>
      <c r="D11" s="29" t="s">
        <v>8</v>
      </c>
      <c r="E11" s="96">
        <v>45</v>
      </c>
      <c r="F11" s="96">
        <v>39</v>
      </c>
      <c r="G11" s="96">
        <v>43</v>
      </c>
      <c r="H11" s="97">
        <f t="shared" si="0"/>
        <v>127</v>
      </c>
      <c r="I11" s="96">
        <v>37</v>
      </c>
      <c r="J11" s="96">
        <v>24</v>
      </c>
      <c r="K11" s="96">
        <v>33</v>
      </c>
      <c r="L11" s="97">
        <f t="shared" si="1"/>
        <v>94</v>
      </c>
      <c r="M11" s="96">
        <v>33</v>
      </c>
      <c r="N11" s="96">
        <v>41</v>
      </c>
      <c r="O11" s="96">
        <v>39</v>
      </c>
      <c r="P11" s="97">
        <f t="shared" si="2"/>
        <v>113</v>
      </c>
      <c r="Q11" s="96">
        <v>43</v>
      </c>
      <c r="R11" s="96">
        <v>39</v>
      </c>
      <c r="S11" s="96">
        <v>39</v>
      </c>
      <c r="T11" s="97">
        <f t="shared" si="3"/>
        <v>121</v>
      </c>
      <c r="U11" s="96">
        <v>29</v>
      </c>
      <c r="V11" s="96">
        <v>29</v>
      </c>
      <c r="W11" s="96">
        <v>31</v>
      </c>
      <c r="X11" s="97">
        <f t="shared" si="4"/>
        <v>89</v>
      </c>
      <c r="Y11" s="32">
        <f t="shared" si="5"/>
        <v>544</v>
      </c>
      <c r="Z11">
        <v>7</v>
      </c>
      <c r="AA11" s="89">
        <v>41</v>
      </c>
      <c r="AC11" s="32"/>
    </row>
    <row r="12" spans="1:29" ht="13.5" customHeight="1">
      <c r="A12" s="72">
        <v>15</v>
      </c>
      <c r="B12" s="6" t="s">
        <v>218</v>
      </c>
      <c r="C12" t="s">
        <v>196</v>
      </c>
      <c r="D12" s="17" t="s">
        <v>6</v>
      </c>
      <c r="E12">
        <v>41</v>
      </c>
      <c r="F12">
        <v>41</v>
      </c>
      <c r="G12">
        <v>35</v>
      </c>
      <c r="H12" s="112">
        <f t="shared" si="0"/>
        <v>117</v>
      </c>
      <c r="I12">
        <v>31</v>
      </c>
      <c r="J12">
        <v>26</v>
      </c>
      <c r="K12">
        <v>27</v>
      </c>
      <c r="L12" s="60">
        <f t="shared" si="1"/>
        <v>84</v>
      </c>
      <c r="M12">
        <v>35</v>
      </c>
      <c r="N12">
        <v>21</v>
      </c>
      <c r="O12" t="s">
        <v>97</v>
      </c>
      <c r="P12" s="60">
        <f t="shared" si="2"/>
        <v>56</v>
      </c>
      <c r="Q12">
        <v>39</v>
      </c>
      <c r="R12">
        <v>35</v>
      </c>
      <c r="S12">
        <v>37</v>
      </c>
      <c r="T12" s="60">
        <f t="shared" si="3"/>
        <v>111</v>
      </c>
      <c r="U12">
        <v>35</v>
      </c>
      <c r="V12">
        <v>24</v>
      </c>
      <c r="W12" t="s">
        <v>97</v>
      </c>
      <c r="X12" s="60">
        <f t="shared" si="4"/>
        <v>59</v>
      </c>
      <c r="Y12" s="106">
        <f t="shared" si="5"/>
        <v>427</v>
      </c>
      <c r="Z12">
        <v>8</v>
      </c>
      <c r="AA12" s="89">
        <v>39</v>
      </c>
      <c r="AC12" s="32"/>
    </row>
    <row r="13" spans="1:29" ht="12.75">
      <c r="A13" s="72">
        <v>26</v>
      </c>
      <c r="B13" s="6" t="s">
        <v>200</v>
      </c>
      <c r="C13" t="s">
        <v>201</v>
      </c>
      <c r="D13" s="30" t="s">
        <v>7</v>
      </c>
      <c r="E13">
        <v>22</v>
      </c>
      <c r="F13">
        <v>24</v>
      </c>
      <c r="G13">
        <v>27</v>
      </c>
      <c r="H13" s="60">
        <f t="shared" si="0"/>
        <v>73</v>
      </c>
      <c r="I13">
        <v>33</v>
      </c>
      <c r="J13">
        <v>25</v>
      </c>
      <c r="K13">
        <v>21</v>
      </c>
      <c r="L13" s="60">
        <f t="shared" si="1"/>
        <v>79</v>
      </c>
      <c r="M13">
        <v>19</v>
      </c>
      <c r="N13">
        <v>29</v>
      </c>
      <c r="O13">
        <v>26</v>
      </c>
      <c r="P13" s="60">
        <f t="shared" si="2"/>
        <v>74</v>
      </c>
      <c r="Q13">
        <v>25</v>
      </c>
      <c r="R13">
        <v>31</v>
      </c>
      <c r="S13">
        <v>33</v>
      </c>
      <c r="T13" s="60">
        <f t="shared" si="3"/>
        <v>89</v>
      </c>
      <c r="U13">
        <v>24</v>
      </c>
      <c r="V13">
        <v>26</v>
      </c>
      <c r="W13">
        <v>25</v>
      </c>
      <c r="X13" s="60">
        <f t="shared" si="4"/>
        <v>75</v>
      </c>
      <c r="Y13" s="106">
        <f t="shared" si="5"/>
        <v>390</v>
      </c>
      <c r="Z13">
        <v>9</v>
      </c>
      <c r="AA13" s="89">
        <v>37</v>
      </c>
      <c r="AC13" s="32"/>
    </row>
    <row r="14" spans="1:29" ht="12.75">
      <c r="A14" s="6">
        <v>9</v>
      </c>
      <c r="B14" s="6" t="s">
        <v>216</v>
      </c>
      <c r="C14" t="s">
        <v>224</v>
      </c>
      <c r="D14" s="26" t="s">
        <v>0</v>
      </c>
      <c r="E14" s="101">
        <v>47</v>
      </c>
      <c r="F14" s="102">
        <v>60</v>
      </c>
      <c r="G14" s="102">
        <v>60</v>
      </c>
      <c r="H14" s="103">
        <f t="shared" si="0"/>
        <v>167</v>
      </c>
      <c r="I14" s="11">
        <v>50</v>
      </c>
      <c r="J14">
        <v>47</v>
      </c>
      <c r="K14">
        <v>47</v>
      </c>
      <c r="L14" s="60">
        <f t="shared" si="1"/>
        <v>144</v>
      </c>
      <c r="M14" s="11">
        <v>50</v>
      </c>
      <c r="N14">
        <v>17</v>
      </c>
      <c r="O14" t="s">
        <v>97</v>
      </c>
      <c r="P14" s="60">
        <f t="shared" si="2"/>
        <v>67</v>
      </c>
      <c r="T14" s="60">
        <f t="shared" si="3"/>
        <v>0</v>
      </c>
      <c r="X14" s="60">
        <f>SUM(U14:W14)</f>
        <v>0</v>
      </c>
      <c r="Y14" s="106">
        <f>SUM((H14+L14+P14+T14+X14))</f>
        <v>378</v>
      </c>
      <c r="Z14">
        <v>10</v>
      </c>
      <c r="AA14" s="89">
        <v>35</v>
      </c>
      <c r="AC14" s="32"/>
    </row>
    <row r="15" spans="1:29" ht="12.75">
      <c r="A15" s="72">
        <v>3</v>
      </c>
      <c r="B15" s="6" t="s">
        <v>183</v>
      </c>
      <c r="C15" t="s">
        <v>188</v>
      </c>
      <c r="D15" s="26" t="s">
        <v>0</v>
      </c>
      <c r="E15">
        <v>39</v>
      </c>
      <c r="F15">
        <v>33</v>
      </c>
      <c r="G15">
        <v>39</v>
      </c>
      <c r="H15" s="60">
        <f t="shared" si="0"/>
        <v>111</v>
      </c>
      <c r="I15">
        <v>25</v>
      </c>
      <c r="J15">
        <v>22</v>
      </c>
      <c r="K15">
        <v>26</v>
      </c>
      <c r="L15" s="60">
        <f t="shared" si="1"/>
        <v>73</v>
      </c>
      <c r="M15">
        <v>25</v>
      </c>
      <c r="N15">
        <v>16</v>
      </c>
      <c r="O15">
        <v>29</v>
      </c>
      <c r="P15" s="60">
        <f t="shared" si="2"/>
        <v>70</v>
      </c>
      <c r="Q15">
        <v>31</v>
      </c>
      <c r="R15" t="s">
        <v>97</v>
      </c>
      <c r="S15" t="s">
        <v>97</v>
      </c>
      <c r="T15" s="60">
        <f t="shared" si="3"/>
        <v>31</v>
      </c>
      <c r="U15">
        <v>26</v>
      </c>
      <c r="V15">
        <v>25</v>
      </c>
      <c r="W15">
        <v>29</v>
      </c>
      <c r="X15" s="60">
        <f t="shared" si="4"/>
        <v>80</v>
      </c>
      <c r="Y15" s="106">
        <f t="shared" si="5"/>
        <v>365</v>
      </c>
      <c r="Z15">
        <v>11</v>
      </c>
      <c r="AA15" s="89">
        <v>33</v>
      </c>
      <c r="AC15" s="32"/>
    </row>
    <row r="16" spans="1:29" ht="12.75">
      <c r="A16" s="72">
        <v>10</v>
      </c>
      <c r="B16" s="6" t="s">
        <v>184</v>
      </c>
      <c r="C16" t="s">
        <v>225</v>
      </c>
      <c r="D16" s="17" t="s">
        <v>6</v>
      </c>
      <c r="E16" s="96">
        <v>23</v>
      </c>
      <c r="F16" s="96">
        <v>22</v>
      </c>
      <c r="G16" s="96">
        <v>24</v>
      </c>
      <c r="H16" s="97">
        <f t="shared" si="0"/>
        <v>69</v>
      </c>
      <c r="I16" s="96">
        <v>21</v>
      </c>
      <c r="J16" s="96">
        <v>18</v>
      </c>
      <c r="K16" s="96">
        <v>19</v>
      </c>
      <c r="L16" s="97">
        <f t="shared" si="1"/>
        <v>58</v>
      </c>
      <c r="M16" s="96">
        <v>23</v>
      </c>
      <c r="N16" s="96">
        <v>23</v>
      </c>
      <c r="O16" s="96">
        <v>25</v>
      </c>
      <c r="P16" s="97">
        <f t="shared" si="2"/>
        <v>71</v>
      </c>
      <c r="Q16" s="96">
        <v>29</v>
      </c>
      <c r="R16" s="96">
        <v>29</v>
      </c>
      <c r="S16" s="96">
        <v>26</v>
      </c>
      <c r="T16" s="97">
        <f t="shared" si="3"/>
        <v>84</v>
      </c>
      <c r="U16" s="101">
        <v>22</v>
      </c>
      <c r="V16" s="101">
        <v>22</v>
      </c>
      <c r="W16" s="101">
        <v>22</v>
      </c>
      <c r="X16" s="60">
        <f t="shared" si="4"/>
        <v>66</v>
      </c>
      <c r="Y16" s="32">
        <f t="shared" si="5"/>
        <v>348</v>
      </c>
      <c r="Z16">
        <v>12</v>
      </c>
      <c r="AA16" s="89">
        <v>31</v>
      </c>
      <c r="AC16" s="32"/>
    </row>
    <row r="17" spans="1:29" ht="12.75">
      <c r="A17" s="72">
        <v>63</v>
      </c>
      <c r="B17" s="6" t="s">
        <v>242</v>
      </c>
      <c r="C17" t="s">
        <v>252</v>
      </c>
      <c r="D17" s="28" t="s">
        <v>12</v>
      </c>
      <c r="H17" s="5">
        <f t="shared" si="0"/>
        <v>0</v>
      </c>
      <c r="I17">
        <v>26</v>
      </c>
      <c r="J17">
        <v>37</v>
      </c>
      <c r="K17">
        <v>43</v>
      </c>
      <c r="L17" s="60">
        <f t="shared" si="1"/>
        <v>106</v>
      </c>
      <c r="M17">
        <v>27</v>
      </c>
      <c r="N17">
        <v>24</v>
      </c>
      <c r="O17">
        <v>37</v>
      </c>
      <c r="P17" s="60">
        <f t="shared" si="2"/>
        <v>88</v>
      </c>
      <c r="Q17">
        <v>33</v>
      </c>
      <c r="R17" s="9">
        <v>23</v>
      </c>
      <c r="S17">
        <v>31</v>
      </c>
      <c r="T17" s="60">
        <f t="shared" si="3"/>
        <v>87</v>
      </c>
      <c r="U17">
        <v>19</v>
      </c>
      <c r="V17">
        <v>21</v>
      </c>
      <c r="W17" t="s">
        <v>97</v>
      </c>
      <c r="X17" s="60">
        <f t="shared" si="4"/>
        <v>40</v>
      </c>
      <c r="Y17" s="106">
        <f t="shared" si="5"/>
        <v>321</v>
      </c>
      <c r="Z17">
        <v>13</v>
      </c>
      <c r="AA17" s="89">
        <v>29</v>
      </c>
      <c r="AC17" s="32"/>
    </row>
    <row r="18" spans="1:29" ht="12.75">
      <c r="A18" s="72">
        <v>132</v>
      </c>
      <c r="B18" s="6" t="s">
        <v>244</v>
      </c>
      <c r="C18" t="s">
        <v>243</v>
      </c>
      <c r="D18" s="29" t="s">
        <v>8</v>
      </c>
      <c r="H18" s="113">
        <f t="shared" si="0"/>
        <v>0</v>
      </c>
      <c r="I18">
        <v>41</v>
      </c>
      <c r="J18">
        <v>41</v>
      </c>
      <c r="K18">
        <v>37</v>
      </c>
      <c r="L18" s="60">
        <f t="shared" si="1"/>
        <v>119</v>
      </c>
      <c r="M18">
        <v>16</v>
      </c>
      <c r="N18">
        <v>33</v>
      </c>
      <c r="O18">
        <v>33</v>
      </c>
      <c r="P18" s="60">
        <f t="shared" si="2"/>
        <v>82</v>
      </c>
      <c r="Q18" t="s">
        <v>97</v>
      </c>
      <c r="R18" t="s">
        <v>97</v>
      </c>
      <c r="S18" t="s">
        <v>97</v>
      </c>
      <c r="T18" s="60">
        <f t="shared" si="3"/>
        <v>0</v>
      </c>
      <c r="U18">
        <v>39</v>
      </c>
      <c r="V18">
        <v>33</v>
      </c>
      <c r="W18">
        <v>33</v>
      </c>
      <c r="X18" s="60">
        <f t="shared" si="4"/>
        <v>105</v>
      </c>
      <c r="Y18" s="106">
        <f t="shared" si="5"/>
        <v>306</v>
      </c>
      <c r="Z18">
        <v>14</v>
      </c>
      <c r="AA18" s="89">
        <v>27</v>
      </c>
      <c r="AC18" s="32"/>
    </row>
    <row r="19" spans="1:29" ht="12.75">
      <c r="A19" s="72">
        <v>33</v>
      </c>
      <c r="B19" s="6" t="s">
        <v>234</v>
      </c>
      <c r="C19" t="s">
        <v>228</v>
      </c>
      <c r="D19" s="29" t="s">
        <v>8</v>
      </c>
      <c r="E19" s="96">
        <v>31</v>
      </c>
      <c r="F19" s="96">
        <v>29</v>
      </c>
      <c r="G19" s="96">
        <v>31</v>
      </c>
      <c r="H19" s="97">
        <f>SUM(E19:G19)</f>
        <v>91</v>
      </c>
      <c r="I19" s="96">
        <v>23</v>
      </c>
      <c r="J19" s="96">
        <v>21</v>
      </c>
      <c r="K19" s="96">
        <v>22</v>
      </c>
      <c r="L19" s="111">
        <f t="shared" si="1"/>
        <v>66</v>
      </c>
      <c r="M19" s="96">
        <v>22</v>
      </c>
      <c r="N19" s="96">
        <v>22</v>
      </c>
      <c r="O19" t="s">
        <v>97</v>
      </c>
      <c r="P19" s="97">
        <f t="shared" si="2"/>
        <v>44</v>
      </c>
      <c r="T19" s="97">
        <f t="shared" si="3"/>
        <v>0</v>
      </c>
      <c r="U19" s="96">
        <v>18</v>
      </c>
      <c r="V19" s="96">
        <v>19</v>
      </c>
      <c r="W19" s="96">
        <v>23</v>
      </c>
      <c r="X19" s="97">
        <f t="shared" si="4"/>
        <v>60</v>
      </c>
      <c r="Y19" s="32">
        <f t="shared" si="5"/>
        <v>261</v>
      </c>
      <c r="Z19">
        <v>15</v>
      </c>
      <c r="AA19" s="8">
        <v>26</v>
      </c>
      <c r="AC19" s="32"/>
    </row>
    <row r="20" spans="1:29" ht="12.75">
      <c r="A20" s="6">
        <v>11</v>
      </c>
      <c r="B20" s="6" t="s">
        <v>185</v>
      </c>
      <c r="C20" t="s">
        <v>182</v>
      </c>
      <c r="D20" s="17" t="s">
        <v>6</v>
      </c>
      <c r="E20">
        <v>19</v>
      </c>
      <c r="F20">
        <v>19</v>
      </c>
      <c r="G20">
        <v>19</v>
      </c>
      <c r="H20" s="60">
        <f t="shared" si="0"/>
        <v>57</v>
      </c>
      <c r="I20">
        <v>19</v>
      </c>
      <c r="J20">
        <v>16</v>
      </c>
      <c r="K20">
        <v>14</v>
      </c>
      <c r="L20" s="60">
        <f t="shared" si="1"/>
        <v>49</v>
      </c>
      <c r="M20">
        <v>17</v>
      </c>
      <c r="N20">
        <v>19</v>
      </c>
      <c r="O20">
        <v>24</v>
      </c>
      <c r="P20" s="60">
        <f t="shared" si="2"/>
        <v>60</v>
      </c>
      <c r="Q20">
        <v>24</v>
      </c>
      <c r="R20">
        <v>33</v>
      </c>
      <c r="S20">
        <v>29</v>
      </c>
      <c r="T20" s="60">
        <f t="shared" si="3"/>
        <v>86</v>
      </c>
      <c r="X20" s="60">
        <f t="shared" si="4"/>
        <v>0</v>
      </c>
      <c r="Y20" s="106">
        <f t="shared" si="5"/>
        <v>252</v>
      </c>
      <c r="Z20">
        <v>16</v>
      </c>
      <c r="AA20" s="8">
        <v>25</v>
      </c>
      <c r="AC20" s="32"/>
    </row>
    <row r="21" spans="1:29" ht="12.75">
      <c r="A21" s="6">
        <v>24</v>
      </c>
      <c r="B21" s="6" t="s">
        <v>219</v>
      </c>
      <c r="C21" t="s">
        <v>227</v>
      </c>
      <c r="D21" s="30" t="s">
        <v>7</v>
      </c>
      <c r="E21">
        <v>21</v>
      </c>
      <c r="F21">
        <v>26</v>
      </c>
      <c r="G21">
        <v>25</v>
      </c>
      <c r="H21" s="60">
        <f t="shared" si="0"/>
        <v>72</v>
      </c>
      <c r="I21" s="9" t="s">
        <v>258</v>
      </c>
      <c r="J21">
        <v>29</v>
      </c>
      <c r="K21">
        <v>29</v>
      </c>
      <c r="L21" s="60">
        <f t="shared" si="1"/>
        <v>58</v>
      </c>
      <c r="M21">
        <v>15</v>
      </c>
      <c r="N21" t="s">
        <v>97</v>
      </c>
      <c r="O21" t="s">
        <v>97</v>
      </c>
      <c r="P21" s="60">
        <f t="shared" si="2"/>
        <v>15</v>
      </c>
      <c r="Q21">
        <v>23</v>
      </c>
      <c r="R21">
        <v>37</v>
      </c>
      <c r="S21">
        <v>35</v>
      </c>
      <c r="T21" s="60">
        <f t="shared" si="3"/>
        <v>95</v>
      </c>
      <c r="X21" s="60">
        <f t="shared" si="4"/>
        <v>0</v>
      </c>
      <c r="Y21" s="106">
        <f t="shared" si="5"/>
        <v>240</v>
      </c>
      <c r="Z21">
        <v>17</v>
      </c>
      <c r="AA21" s="8">
        <v>24</v>
      </c>
      <c r="AC21" s="32"/>
    </row>
    <row r="22" spans="1:29" ht="12.75">
      <c r="A22" s="72">
        <v>2</v>
      </c>
      <c r="B22" s="6" t="s">
        <v>174</v>
      </c>
      <c r="C22" t="s">
        <v>221</v>
      </c>
      <c r="D22" s="26" t="s">
        <v>0</v>
      </c>
      <c r="E22" s="96">
        <v>35</v>
      </c>
      <c r="F22" s="96">
        <v>35</v>
      </c>
      <c r="G22" s="96">
        <v>37</v>
      </c>
      <c r="H22" s="97">
        <f t="shared" si="0"/>
        <v>107</v>
      </c>
      <c r="I22" s="96">
        <v>27</v>
      </c>
      <c r="J22" s="96">
        <v>23</v>
      </c>
      <c r="K22" s="96">
        <v>25</v>
      </c>
      <c r="L22" s="97">
        <f t="shared" si="1"/>
        <v>75</v>
      </c>
      <c r="P22" s="60">
        <f t="shared" si="2"/>
        <v>0</v>
      </c>
      <c r="T22" s="97">
        <f t="shared" si="3"/>
        <v>0</v>
      </c>
      <c r="U22" s="96">
        <v>20</v>
      </c>
      <c r="V22" s="96">
        <v>20</v>
      </c>
      <c r="W22" s="96" t="s">
        <v>297</v>
      </c>
      <c r="X22" s="97">
        <f t="shared" si="4"/>
        <v>40</v>
      </c>
      <c r="Y22" s="32">
        <f t="shared" si="5"/>
        <v>222</v>
      </c>
      <c r="Z22">
        <v>18</v>
      </c>
      <c r="AA22" s="8">
        <v>23</v>
      </c>
      <c r="AC22" s="32"/>
    </row>
    <row r="23" spans="1:29" ht="12.75">
      <c r="A23" s="6">
        <v>37</v>
      </c>
      <c r="B23" s="6" t="s">
        <v>180</v>
      </c>
      <c r="C23" t="s">
        <v>181</v>
      </c>
      <c r="D23" s="29" t="s">
        <v>8</v>
      </c>
      <c r="E23" s="96">
        <v>33</v>
      </c>
      <c r="F23" s="96">
        <v>37</v>
      </c>
      <c r="G23" s="96">
        <v>41</v>
      </c>
      <c r="H23" s="97">
        <f t="shared" si="0"/>
        <v>111</v>
      </c>
      <c r="I23" s="96">
        <v>24</v>
      </c>
      <c r="J23" s="96">
        <v>33</v>
      </c>
      <c r="K23" s="96">
        <v>31</v>
      </c>
      <c r="L23" s="97">
        <f t="shared" si="1"/>
        <v>88</v>
      </c>
      <c r="P23" s="60">
        <f t="shared" si="2"/>
        <v>0</v>
      </c>
      <c r="T23" s="97">
        <f t="shared" si="3"/>
        <v>0</v>
      </c>
      <c r="X23" s="60">
        <f t="shared" si="4"/>
        <v>0</v>
      </c>
      <c r="Y23" s="32">
        <f t="shared" si="5"/>
        <v>199</v>
      </c>
      <c r="Z23">
        <v>19</v>
      </c>
      <c r="AA23" s="8">
        <v>22</v>
      </c>
      <c r="AC23" s="32"/>
    </row>
    <row r="24" spans="1:29" ht="12.75">
      <c r="A24" s="72">
        <v>49</v>
      </c>
      <c r="B24" s="6" t="s">
        <v>187</v>
      </c>
      <c r="C24" t="s">
        <v>179</v>
      </c>
      <c r="D24" s="25" t="s">
        <v>9</v>
      </c>
      <c r="E24">
        <v>18</v>
      </c>
      <c r="F24" t="s">
        <v>97</v>
      </c>
      <c r="G24" t="s">
        <v>97</v>
      </c>
      <c r="H24" s="60">
        <f t="shared" si="0"/>
        <v>18</v>
      </c>
      <c r="I24">
        <v>20</v>
      </c>
      <c r="J24">
        <v>27</v>
      </c>
      <c r="K24">
        <v>18</v>
      </c>
      <c r="L24" s="60">
        <f t="shared" si="1"/>
        <v>65</v>
      </c>
      <c r="P24" s="60">
        <f t="shared" si="2"/>
        <v>0</v>
      </c>
      <c r="T24" s="60">
        <f t="shared" si="3"/>
        <v>0</v>
      </c>
      <c r="U24">
        <v>27</v>
      </c>
      <c r="V24">
        <v>35</v>
      </c>
      <c r="W24">
        <v>45</v>
      </c>
      <c r="X24" s="60">
        <f t="shared" si="4"/>
        <v>107</v>
      </c>
      <c r="Y24" s="106">
        <f t="shared" si="5"/>
        <v>190</v>
      </c>
      <c r="Z24">
        <v>20</v>
      </c>
      <c r="AA24" s="8">
        <v>21</v>
      </c>
      <c r="AC24" s="32"/>
    </row>
    <row r="25" spans="1:29" ht="12.75">
      <c r="A25" s="6">
        <v>21</v>
      </c>
      <c r="B25" s="6" t="s">
        <v>233</v>
      </c>
      <c r="C25" t="s">
        <v>175</v>
      </c>
      <c r="D25" s="30" t="s">
        <v>7</v>
      </c>
      <c r="E25">
        <v>20</v>
      </c>
      <c r="F25">
        <v>20</v>
      </c>
      <c r="G25">
        <v>21</v>
      </c>
      <c r="H25" s="60">
        <f t="shared" si="0"/>
        <v>61</v>
      </c>
      <c r="I25">
        <v>22</v>
      </c>
      <c r="J25">
        <v>20</v>
      </c>
      <c r="K25">
        <v>23</v>
      </c>
      <c r="L25" s="112">
        <f t="shared" si="1"/>
        <v>65</v>
      </c>
      <c r="P25" s="60">
        <f t="shared" si="2"/>
        <v>0</v>
      </c>
      <c r="Q25">
        <v>35</v>
      </c>
      <c r="R25">
        <v>24</v>
      </c>
      <c r="S25" t="s">
        <v>97</v>
      </c>
      <c r="T25" s="60">
        <f t="shared" si="3"/>
        <v>59</v>
      </c>
      <c r="X25" s="60">
        <f t="shared" si="4"/>
        <v>0</v>
      </c>
      <c r="Y25" s="106">
        <f t="shared" si="5"/>
        <v>185</v>
      </c>
      <c r="Z25">
        <v>21</v>
      </c>
      <c r="AA25" s="8">
        <v>20</v>
      </c>
      <c r="AC25" s="32"/>
    </row>
    <row r="26" spans="1:29" ht="12.75">
      <c r="A26" s="6">
        <v>23</v>
      </c>
      <c r="B26" s="6" t="s">
        <v>278</v>
      </c>
      <c r="C26" t="s">
        <v>279</v>
      </c>
      <c r="D26" s="6" t="s">
        <v>7</v>
      </c>
      <c r="H26" s="5">
        <f t="shared" si="0"/>
        <v>0</v>
      </c>
      <c r="L26" s="5">
        <f t="shared" si="1"/>
        <v>0</v>
      </c>
      <c r="M26">
        <v>21</v>
      </c>
      <c r="N26">
        <v>31</v>
      </c>
      <c r="O26" t="s">
        <v>97</v>
      </c>
      <c r="P26" s="60">
        <f t="shared" si="2"/>
        <v>52</v>
      </c>
      <c r="Q26">
        <v>37</v>
      </c>
      <c r="R26">
        <v>43</v>
      </c>
      <c r="S26">
        <v>43</v>
      </c>
      <c r="T26" s="60">
        <f t="shared" si="3"/>
        <v>123</v>
      </c>
      <c r="X26" s="60">
        <f t="shared" si="4"/>
        <v>0</v>
      </c>
      <c r="Y26" s="106">
        <f t="shared" si="5"/>
        <v>175</v>
      </c>
      <c r="Z26">
        <v>22</v>
      </c>
      <c r="AA26" s="8">
        <v>19</v>
      </c>
      <c r="AC26" s="32"/>
    </row>
    <row r="27" spans="1:29" ht="12.75">
      <c r="A27" s="6">
        <v>201</v>
      </c>
      <c r="B27" s="6" t="s">
        <v>249</v>
      </c>
      <c r="C27" t="s">
        <v>257</v>
      </c>
      <c r="D27" s="26" t="s">
        <v>0</v>
      </c>
      <c r="H27" s="5">
        <f t="shared" si="0"/>
        <v>0</v>
      </c>
      <c r="I27" s="10">
        <v>60</v>
      </c>
      <c r="J27" s="12">
        <v>54</v>
      </c>
      <c r="K27" s="12">
        <v>54</v>
      </c>
      <c r="L27" s="56">
        <f t="shared" si="1"/>
        <v>168</v>
      </c>
      <c r="P27" s="60">
        <f t="shared" si="2"/>
        <v>0</v>
      </c>
      <c r="T27" s="60">
        <f t="shared" si="3"/>
        <v>0</v>
      </c>
      <c r="X27" s="60">
        <f t="shared" si="4"/>
        <v>0</v>
      </c>
      <c r="Y27" s="106">
        <f t="shared" si="5"/>
        <v>168</v>
      </c>
      <c r="Z27">
        <v>23</v>
      </c>
      <c r="AA27" s="8">
        <v>18</v>
      </c>
      <c r="AC27" s="32"/>
    </row>
    <row r="28" spans="1:29" ht="12.75">
      <c r="A28" s="72">
        <v>40</v>
      </c>
      <c r="B28" s="6" t="s">
        <v>299</v>
      </c>
      <c r="C28" t="s">
        <v>300</v>
      </c>
      <c r="D28" s="25" t="s">
        <v>9</v>
      </c>
      <c r="H28" s="5">
        <f t="shared" si="0"/>
        <v>0</v>
      </c>
      <c r="L28" s="5">
        <f t="shared" si="1"/>
        <v>0</v>
      </c>
      <c r="P28" s="60">
        <f t="shared" si="2"/>
        <v>0</v>
      </c>
      <c r="T28" s="60">
        <f t="shared" si="3"/>
        <v>0</v>
      </c>
      <c r="U28">
        <v>47</v>
      </c>
      <c r="V28" s="12">
        <v>54</v>
      </c>
      <c r="W28" s="12">
        <v>54</v>
      </c>
      <c r="X28" s="56">
        <f t="shared" si="4"/>
        <v>155</v>
      </c>
      <c r="Y28" s="106">
        <f t="shared" si="5"/>
        <v>155</v>
      </c>
      <c r="Z28">
        <v>24</v>
      </c>
      <c r="AA28" s="8">
        <v>17</v>
      </c>
      <c r="AC28" s="32"/>
    </row>
    <row r="29" spans="1:29" ht="12.75">
      <c r="A29" s="6">
        <v>14</v>
      </c>
      <c r="B29" s="6" t="s">
        <v>265</v>
      </c>
      <c r="C29" t="s">
        <v>266</v>
      </c>
      <c r="D29" s="17" t="s">
        <v>6</v>
      </c>
      <c r="E29" s="96"/>
      <c r="F29" s="96"/>
      <c r="G29" s="96"/>
      <c r="H29" s="5">
        <f t="shared" si="0"/>
        <v>0</v>
      </c>
      <c r="L29" s="60">
        <f t="shared" si="1"/>
        <v>0</v>
      </c>
      <c r="M29">
        <v>47</v>
      </c>
      <c r="N29" s="11">
        <v>50</v>
      </c>
      <c r="O29" s="11">
        <v>50</v>
      </c>
      <c r="P29" s="35">
        <f t="shared" si="2"/>
        <v>147</v>
      </c>
      <c r="T29" s="60">
        <f t="shared" si="3"/>
        <v>0</v>
      </c>
      <c r="X29" s="60">
        <f t="shared" si="4"/>
        <v>0</v>
      </c>
      <c r="Y29" s="106">
        <f t="shared" si="5"/>
        <v>147</v>
      </c>
      <c r="Z29">
        <v>25</v>
      </c>
      <c r="AA29" s="8">
        <v>16</v>
      </c>
      <c r="AC29" s="32"/>
    </row>
    <row r="30" spans="1:29" ht="12.75">
      <c r="A30" s="6">
        <v>5</v>
      </c>
      <c r="B30" s="6" t="s">
        <v>215</v>
      </c>
      <c r="C30" t="s">
        <v>222</v>
      </c>
      <c r="D30" s="26" t="s">
        <v>0</v>
      </c>
      <c r="E30">
        <v>27</v>
      </c>
      <c r="F30">
        <v>27</v>
      </c>
      <c r="G30">
        <v>23</v>
      </c>
      <c r="H30" s="60">
        <f t="shared" si="0"/>
        <v>77</v>
      </c>
      <c r="I30">
        <v>16</v>
      </c>
      <c r="J30">
        <v>15</v>
      </c>
      <c r="K30">
        <v>17</v>
      </c>
      <c r="L30" s="60">
        <f t="shared" si="1"/>
        <v>48</v>
      </c>
      <c r="P30" s="60">
        <f t="shared" si="2"/>
        <v>0</v>
      </c>
      <c r="T30" s="60">
        <f t="shared" si="3"/>
        <v>0</v>
      </c>
      <c r="X30" s="60">
        <f t="shared" si="4"/>
        <v>0</v>
      </c>
      <c r="Y30" s="106">
        <f t="shared" si="5"/>
        <v>125</v>
      </c>
      <c r="Z30">
        <v>26</v>
      </c>
      <c r="AA30" s="8">
        <v>15</v>
      </c>
      <c r="AC30" s="32"/>
    </row>
    <row r="31" spans="1:29" ht="12.75">
      <c r="A31" s="72">
        <v>42</v>
      </c>
      <c r="B31" s="6" t="s">
        <v>301</v>
      </c>
      <c r="C31" t="s">
        <v>179</v>
      </c>
      <c r="D31" s="25" t="s">
        <v>9</v>
      </c>
      <c r="H31" s="5">
        <f t="shared" si="0"/>
        <v>0</v>
      </c>
      <c r="L31" s="5">
        <f t="shared" si="1"/>
        <v>0</v>
      </c>
      <c r="P31" s="60">
        <f t="shared" si="2"/>
        <v>0</v>
      </c>
      <c r="T31" s="60">
        <f t="shared" si="3"/>
        <v>0</v>
      </c>
      <c r="U31" s="96">
        <v>37</v>
      </c>
      <c r="V31" s="96">
        <v>43</v>
      </c>
      <c r="W31" s="96">
        <v>37</v>
      </c>
      <c r="X31" s="97">
        <f t="shared" si="4"/>
        <v>117</v>
      </c>
      <c r="Y31" s="106">
        <f t="shared" si="5"/>
        <v>117</v>
      </c>
      <c r="Z31">
        <v>27</v>
      </c>
      <c r="AA31" s="8">
        <v>14</v>
      </c>
      <c r="AC31" s="32"/>
    </row>
    <row r="32" spans="1:29" ht="12.75">
      <c r="A32" s="6">
        <v>36</v>
      </c>
      <c r="B32" s="6" t="s">
        <v>251</v>
      </c>
      <c r="C32" t="s">
        <v>241</v>
      </c>
      <c r="D32" s="29" t="s">
        <v>8</v>
      </c>
      <c r="E32" s="96"/>
      <c r="F32" s="96"/>
      <c r="G32" s="96"/>
      <c r="H32" s="113">
        <f t="shared" si="0"/>
        <v>0</v>
      </c>
      <c r="I32">
        <v>35</v>
      </c>
      <c r="J32">
        <v>39</v>
      </c>
      <c r="K32">
        <v>41</v>
      </c>
      <c r="L32" s="60">
        <f t="shared" si="1"/>
        <v>115</v>
      </c>
      <c r="P32" s="60">
        <f t="shared" si="2"/>
        <v>0</v>
      </c>
      <c r="T32" s="60">
        <f t="shared" si="3"/>
        <v>0</v>
      </c>
      <c r="X32" s="60">
        <f t="shared" si="4"/>
        <v>0</v>
      </c>
      <c r="Y32" s="106">
        <f t="shared" si="5"/>
        <v>115</v>
      </c>
      <c r="Z32">
        <v>28</v>
      </c>
      <c r="AA32" s="8">
        <v>13</v>
      </c>
      <c r="AC32" s="32"/>
    </row>
    <row r="33" spans="1:30" ht="12.75">
      <c r="A33" s="72">
        <v>29</v>
      </c>
      <c r="B33" s="6" t="s">
        <v>302</v>
      </c>
      <c r="C33" t="s">
        <v>303</v>
      </c>
      <c r="D33" s="6" t="s">
        <v>7</v>
      </c>
      <c r="H33" s="5">
        <f t="shared" si="0"/>
        <v>0</v>
      </c>
      <c r="L33" s="5">
        <f t="shared" si="1"/>
        <v>0</v>
      </c>
      <c r="P33" s="60">
        <f t="shared" si="2"/>
        <v>0</v>
      </c>
      <c r="T33" s="60">
        <f t="shared" si="3"/>
        <v>0</v>
      </c>
      <c r="U33">
        <v>33</v>
      </c>
      <c r="V33">
        <v>37</v>
      </c>
      <c r="W33">
        <v>35</v>
      </c>
      <c r="X33" s="60">
        <f t="shared" si="4"/>
        <v>105</v>
      </c>
      <c r="Y33" s="106">
        <f t="shared" si="5"/>
        <v>105</v>
      </c>
      <c r="Z33">
        <v>29</v>
      </c>
      <c r="AA33" s="8">
        <v>12</v>
      </c>
      <c r="AC33" s="32"/>
      <c r="AD33" s="49"/>
    </row>
    <row r="34" spans="1:30" ht="12.75">
      <c r="A34" s="6">
        <v>19</v>
      </c>
      <c r="B34" s="6" t="s">
        <v>267</v>
      </c>
      <c r="C34" t="s">
        <v>268</v>
      </c>
      <c r="D34" s="17" t="s">
        <v>6</v>
      </c>
      <c r="H34" s="5">
        <f t="shared" si="0"/>
        <v>0</v>
      </c>
      <c r="L34" s="5">
        <f t="shared" si="1"/>
        <v>0</v>
      </c>
      <c r="M34">
        <v>31</v>
      </c>
      <c r="N34">
        <v>35</v>
      </c>
      <c r="O34">
        <v>35</v>
      </c>
      <c r="P34" s="60">
        <f t="shared" si="2"/>
        <v>101</v>
      </c>
      <c r="T34" s="60">
        <f t="shared" si="3"/>
        <v>0</v>
      </c>
      <c r="X34" s="60">
        <f t="shared" si="4"/>
        <v>0</v>
      </c>
      <c r="Y34" s="106">
        <f t="shared" si="5"/>
        <v>101</v>
      </c>
      <c r="Z34">
        <v>31</v>
      </c>
      <c r="AA34" s="8">
        <v>10</v>
      </c>
      <c r="AC34" s="32"/>
      <c r="AD34" s="49"/>
    </row>
    <row r="35" spans="1:30" ht="12.75">
      <c r="A35" s="6">
        <v>62</v>
      </c>
      <c r="B35" s="6" t="s">
        <v>220</v>
      </c>
      <c r="C35" t="s">
        <v>229</v>
      </c>
      <c r="D35" s="28" t="s">
        <v>12</v>
      </c>
      <c r="E35" s="96">
        <v>29</v>
      </c>
      <c r="F35" s="96">
        <v>31</v>
      </c>
      <c r="G35" s="96">
        <v>29</v>
      </c>
      <c r="H35" s="97">
        <f t="shared" si="0"/>
        <v>89</v>
      </c>
      <c r="L35" s="60">
        <f t="shared" si="1"/>
        <v>0</v>
      </c>
      <c r="P35" s="60">
        <f t="shared" si="2"/>
        <v>0</v>
      </c>
      <c r="T35" s="60">
        <f t="shared" si="3"/>
        <v>0</v>
      </c>
      <c r="X35" s="60">
        <f t="shared" si="4"/>
        <v>0</v>
      </c>
      <c r="Y35" s="32">
        <f t="shared" si="5"/>
        <v>89</v>
      </c>
      <c r="Z35">
        <v>32</v>
      </c>
      <c r="AA35" s="8">
        <v>9</v>
      </c>
      <c r="AC35" s="32"/>
      <c r="AD35" s="49"/>
    </row>
    <row r="36" spans="1:30" ht="12.75">
      <c r="A36" s="6">
        <v>17</v>
      </c>
      <c r="B36" s="117" t="s">
        <v>269</v>
      </c>
      <c r="C36" t="s">
        <v>270</v>
      </c>
      <c r="D36" s="17" t="s">
        <v>6</v>
      </c>
      <c r="H36" s="5">
        <f t="shared" si="0"/>
        <v>0</v>
      </c>
      <c r="I36" s="49"/>
      <c r="J36" s="49"/>
      <c r="K36" s="49"/>
      <c r="L36" s="109">
        <f t="shared" si="1"/>
        <v>0</v>
      </c>
      <c r="M36">
        <v>29</v>
      </c>
      <c r="N36">
        <v>27</v>
      </c>
      <c r="O36">
        <v>31</v>
      </c>
      <c r="P36" s="60">
        <f t="shared" si="2"/>
        <v>87</v>
      </c>
      <c r="T36" s="60">
        <f t="shared" si="3"/>
        <v>0</v>
      </c>
      <c r="X36" s="60">
        <f t="shared" si="4"/>
        <v>0</v>
      </c>
      <c r="Y36" s="106">
        <f t="shared" si="5"/>
        <v>87</v>
      </c>
      <c r="Z36">
        <v>33</v>
      </c>
      <c r="AA36" s="8">
        <v>8</v>
      </c>
      <c r="AC36" s="32"/>
      <c r="AD36" s="49"/>
    </row>
    <row r="37" spans="1:30" ht="12.75">
      <c r="A37" s="72">
        <v>45</v>
      </c>
      <c r="B37" s="6" t="s">
        <v>304</v>
      </c>
      <c r="C37" t="s">
        <v>305</v>
      </c>
      <c r="D37" s="25" t="s">
        <v>9</v>
      </c>
      <c r="H37" s="5">
        <f t="shared" si="0"/>
        <v>0</v>
      </c>
      <c r="L37" s="5">
        <f t="shared" si="1"/>
        <v>0</v>
      </c>
      <c r="P37" s="60">
        <f t="shared" si="2"/>
        <v>0</v>
      </c>
      <c r="T37" s="60">
        <f t="shared" si="3"/>
        <v>0</v>
      </c>
      <c r="U37">
        <v>31</v>
      </c>
      <c r="V37">
        <v>31</v>
      </c>
      <c r="W37">
        <v>24</v>
      </c>
      <c r="X37" s="60">
        <f t="shared" si="4"/>
        <v>86</v>
      </c>
      <c r="Y37" s="106">
        <f t="shared" si="5"/>
        <v>86</v>
      </c>
      <c r="Z37">
        <v>34</v>
      </c>
      <c r="AA37" s="8">
        <v>7</v>
      </c>
      <c r="AC37" s="32"/>
      <c r="AD37" s="49"/>
    </row>
    <row r="38" spans="1:30" ht="12.75">
      <c r="A38" s="6">
        <v>27</v>
      </c>
      <c r="B38" s="6" t="s">
        <v>289</v>
      </c>
      <c r="C38" t="s">
        <v>290</v>
      </c>
      <c r="D38" s="6" t="s">
        <v>7</v>
      </c>
      <c r="H38" s="5">
        <f t="shared" si="0"/>
        <v>0</v>
      </c>
      <c r="L38" s="5">
        <f t="shared" si="1"/>
        <v>0</v>
      </c>
      <c r="P38" s="60">
        <f t="shared" si="2"/>
        <v>0</v>
      </c>
      <c r="Q38">
        <v>26</v>
      </c>
      <c r="R38">
        <v>27</v>
      </c>
      <c r="S38">
        <v>27</v>
      </c>
      <c r="T38" s="60">
        <f t="shared" si="3"/>
        <v>80</v>
      </c>
      <c r="X38" s="60">
        <f t="shared" si="4"/>
        <v>0</v>
      </c>
      <c r="Y38" s="106">
        <f t="shared" si="5"/>
        <v>80</v>
      </c>
      <c r="Z38">
        <v>35</v>
      </c>
      <c r="AA38" s="8">
        <v>6</v>
      </c>
      <c r="AC38" s="32"/>
      <c r="AD38" s="49"/>
    </row>
    <row r="39" spans="1:30" ht="12.75">
      <c r="A39" s="72">
        <v>47</v>
      </c>
      <c r="B39" s="6" t="s">
        <v>301</v>
      </c>
      <c r="C39" t="s">
        <v>306</v>
      </c>
      <c r="D39" s="25" t="s">
        <v>9</v>
      </c>
      <c r="H39" s="5">
        <f t="shared" si="0"/>
        <v>0</v>
      </c>
      <c r="L39" s="5">
        <f t="shared" si="1"/>
        <v>0</v>
      </c>
      <c r="P39" s="60">
        <f t="shared" si="2"/>
        <v>0</v>
      </c>
      <c r="T39" s="60">
        <f t="shared" si="3"/>
        <v>0</v>
      </c>
      <c r="U39">
        <v>25</v>
      </c>
      <c r="V39">
        <v>27</v>
      </c>
      <c r="W39">
        <v>27</v>
      </c>
      <c r="X39" s="60">
        <f t="shared" si="4"/>
        <v>79</v>
      </c>
      <c r="Y39" s="106">
        <f t="shared" si="5"/>
        <v>79</v>
      </c>
      <c r="Z39">
        <v>36</v>
      </c>
      <c r="AA39" s="8">
        <v>5</v>
      </c>
      <c r="AC39" s="32"/>
      <c r="AD39" s="49"/>
    </row>
    <row r="40" spans="1:30" ht="12.75">
      <c r="A40" s="6">
        <v>16</v>
      </c>
      <c r="B40" s="6" t="s">
        <v>271</v>
      </c>
      <c r="C40" t="s">
        <v>272</v>
      </c>
      <c r="D40" s="17" t="s">
        <v>6</v>
      </c>
      <c r="H40" s="5">
        <f t="shared" si="0"/>
        <v>0</v>
      </c>
      <c r="L40" s="5">
        <f t="shared" si="1"/>
        <v>0</v>
      </c>
      <c r="M40">
        <v>41</v>
      </c>
      <c r="N40">
        <v>37</v>
      </c>
      <c r="O40" t="s">
        <v>97</v>
      </c>
      <c r="P40" s="60">
        <f t="shared" si="2"/>
        <v>78</v>
      </c>
      <c r="T40" s="60">
        <f t="shared" si="3"/>
        <v>0</v>
      </c>
      <c r="X40" s="60">
        <f t="shared" si="4"/>
        <v>0</v>
      </c>
      <c r="Y40" s="106">
        <f t="shared" si="5"/>
        <v>78</v>
      </c>
      <c r="Z40">
        <v>37</v>
      </c>
      <c r="AA40" s="8">
        <v>4</v>
      </c>
      <c r="AC40" s="32"/>
      <c r="AD40" s="49"/>
    </row>
    <row r="41" spans="1:30" ht="12.75">
      <c r="A41" s="6">
        <v>1</v>
      </c>
      <c r="B41" s="6" t="s">
        <v>214</v>
      </c>
      <c r="C41" t="s">
        <v>198</v>
      </c>
      <c r="D41" s="26" t="s">
        <v>0</v>
      </c>
      <c r="E41">
        <v>24</v>
      </c>
      <c r="F41">
        <v>25</v>
      </c>
      <c r="G41">
        <v>26</v>
      </c>
      <c r="H41" s="60">
        <f t="shared" si="0"/>
        <v>75</v>
      </c>
      <c r="L41" s="60">
        <f t="shared" si="1"/>
        <v>0</v>
      </c>
      <c r="P41" s="60">
        <f t="shared" si="2"/>
        <v>0</v>
      </c>
      <c r="T41" s="60">
        <f t="shared" si="3"/>
        <v>0</v>
      </c>
      <c r="X41" s="60">
        <f t="shared" si="4"/>
        <v>0</v>
      </c>
      <c r="Y41" s="106">
        <f t="shared" si="5"/>
        <v>75</v>
      </c>
      <c r="Z41">
        <v>38</v>
      </c>
      <c r="AA41" s="8">
        <v>3</v>
      </c>
      <c r="AC41" s="32"/>
      <c r="AD41" s="49"/>
    </row>
    <row r="42" spans="1:30" ht="12.75">
      <c r="A42" s="6">
        <v>18</v>
      </c>
      <c r="B42" s="6" t="s">
        <v>269</v>
      </c>
      <c r="C42" t="s">
        <v>273</v>
      </c>
      <c r="D42" s="17" t="s">
        <v>6</v>
      </c>
      <c r="H42" s="5">
        <f t="shared" si="0"/>
        <v>0</v>
      </c>
      <c r="L42" s="5">
        <f t="shared" si="1"/>
        <v>0</v>
      </c>
      <c r="M42">
        <v>26</v>
      </c>
      <c r="N42">
        <v>25</v>
      </c>
      <c r="O42">
        <v>23</v>
      </c>
      <c r="P42" s="60">
        <f t="shared" si="2"/>
        <v>74</v>
      </c>
      <c r="T42" s="60">
        <f t="shared" si="3"/>
        <v>0</v>
      </c>
      <c r="X42" s="60">
        <f t="shared" si="4"/>
        <v>0</v>
      </c>
      <c r="Y42" s="106">
        <f t="shared" si="5"/>
        <v>74</v>
      </c>
      <c r="Z42">
        <v>39</v>
      </c>
      <c r="AA42" s="8">
        <v>2</v>
      </c>
      <c r="AC42" s="32"/>
      <c r="AD42" s="49"/>
    </row>
    <row r="43" spans="1:30" ht="12.75">
      <c r="A43" s="6">
        <v>131</v>
      </c>
      <c r="B43" s="6" t="s">
        <v>291</v>
      </c>
      <c r="C43" t="s">
        <v>292</v>
      </c>
      <c r="D43" s="29" t="s">
        <v>8</v>
      </c>
      <c r="H43" s="5">
        <f t="shared" si="0"/>
        <v>0</v>
      </c>
      <c r="L43" s="5">
        <f t="shared" si="1"/>
        <v>0</v>
      </c>
      <c r="P43" s="60">
        <f t="shared" si="2"/>
        <v>0</v>
      </c>
      <c r="Q43">
        <v>22</v>
      </c>
      <c r="R43">
        <v>26</v>
      </c>
      <c r="S43">
        <v>25</v>
      </c>
      <c r="T43" s="60">
        <f t="shared" si="3"/>
        <v>73</v>
      </c>
      <c r="X43" s="60">
        <f t="shared" si="4"/>
        <v>0</v>
      </c>
      <c r="Y43" s="106">
        <f t="shared" si="5"/>
        <v>73</v>
      </c>
      <c r="Z43">
        <v>40</v>
      </c>
      <c r="AA43" s="8">
        <v>1</v>
      </c>
      <c r="AC43" s="32"/>
      <c r="AD43" s="49"/>
    </row>
    <row r="44" spans="1:30" ht="12.75">
      <c r="A44" s="72">
        <v>48</v>
      </c>
      <c r="B44" s="6" t="s">
        <v>301</v>
      </c>
      <c r="C44" t="s">
        <v>303</v>
      </c>
      <c r="D44" s="25" t="s">
        <v>9</v>
      </c>
      <c r="H44" s="5">
        <f t="shared" si="0"/>
        <v>0</v>
      </c>
      <c r="L44" s="5">
        <f t="shared" si="1"/>
        <v>0</v>
      </c>
      <c r="M44" s="49"/>
      <c r="P44" s="60">
        <f t="shared" si="2"/>
        <v>0</v>
      </c>
      <c r="Q44" s="49"/>
      <c r="R44" s="49"/>
      <c r="T44" s="60">
        <f t="shared" si="3"/>
        <v>0</v>
      </c>
      <c r="U44">
        <v>23</v>
      </c>
      <c r="V44">
        <v>23</v>
      </c>
      <c r="W44">
        <v>26</v>
      </c>
      <c r="X44" s="60">
        <f t="shared" si="4"/>
        <v>72</v>
      </c>
      <c r="Y44" s="106">
        <f t="shared" si="5"/>
        <v>72</v>
      </c>
      <c r="Z44">
        <v>41</v>
      </c>
      <c r="AA44" s="8"/>
      <c r="AC44" s="32"/>
      <c r="AD44" s="49"/>
    </row>
    <row r="45" spans="1:30" ht="12.75">
      <c r="A45" s="6">
        <v>110</v>
      </c>
      <c r="B45" s="6" t="s">
        <v>274</v>
      </c>
      <c r="C45" t="s">
        <v>275</v>
      </c>
      <c r="D45" s="17" t="s">
        <v>6</v>
      </c>
      <c r="H45" s="5">
        <f t="shared" si="0"/>
        <v>0</v>
      </c>
      <c r="L45" s="5">
        <f t="shared" si="1"/>
        <v>0</v>
      </c>
      <c r="M45">
        <v>24</v>
      </c>
      <c r="N45">
        <v>20</v>
      </c>
      <c r="O45">
        <v>27</v>
      </c>
      <c r="P45" s="60">
        <f t="shared" si="2"/>
        <v>71</v>
      </c>
      <c r="T45" s="60">
        <f t="shared" si="3"/>
        <v>0</v>
      </c>
      <c r="X45" s="60">
        <f t="shared" si="4"/>
        <v>0</v>
      </c>
      <c r="Y45" s="106">
        <f t="shared" si="5"/>
        <v>71</v>
      </c>
      <c r="Z45">
        <v>42</v>
      </c>
      <c r="AA45" s="8"/>
      <c r="AC45" s="32"/>
      <c r="AD45" s="49"/>
    </row>
    <row r="46" spans="1:30" ht="12.75">
      <c r="A46" s="6">
        <v>8</v>
      </c>
      <c r="B46" s="6" t="s">
        <v>202</v>
      </c>
      <c r="C46" t="s">
        <v>203</v>
      </c>
      <c r="D46" s="26" t="s">
        <v>0</v>
      </c>
      <c r="E46" s="101">
        <v>26</v>
      </c>
      <c r="F46" s="101">
        <v>23</v>
      </c>
      <c r="G46" s="101">
        <v>22</v>
      </c>
      <c r="H46" s="105">
        <f t="shared" si="0"/>
        <v>71</v>
      </c>
      <c r="L46" s="60">
        <f t="shared" si="1"/>
        <v>0</v>
      </c>
      <c r="P46" s="60">
        <f t="shared" si="2"/>
        <v>0</v>
      </c>
      <c r="T46" s="60">
        <f t="shared" si="3"/>
        <v>0</v>
      </c>
      <c r="X46" s="60">
        <f t="shared" si="4"/>
        <v>0</v>
      </c>
      <c r="Y46" s="106">
        <f t="shared" si="5"/>
        <v>71</v>
      </c>
      <c r="Z46">
        <v>43</v>
      </c>
      <c r="AA46" s="8"/>
      <c r="AC46" s="32"/>
      <c r="AD46" s="49"/>
    </row>
    <row r="47" spans="1:30" ht="12.75">
      <c r="A47" s="6">
        <v>25</v>
      </c>
      <c r="B47" s="6" t="s">
        <v>172</v>
      </c>
      <c r="C47" t="s">
        <v>177</v>
      </c>
      <c r="D47" s="30" t="s">
        <v>7</v>
      </c>
      <c r="E47" s="96">
        <v>25</v>
      </c>
      <c r="F47" s="96">
        <v>21</v>
      </c>
      <c r="G47" s="96">
        <v>20</v>
      </c>
      <c r="H47" s="97">
        <f t="shared" si="0"/>
        <v>66</v>
      </c>
      <c r="I47" t="s">
        <v>97</v>
      </c>
      <c r="J47" t="s">
        <v>97</v>
      </c>
      <c r="K47" t="s">
        <v>97</v>
      </c>
      <c r="L47" s="60">
        <f>SUM(I47:K47)</f>
        <v>0</v>
      </c>
      <c r="P47" s="60">
        <f>SUM(M47:O47)</f>
        <v>0</v>
      </c>
      <c r="T47" s="60">
        <f>SUM(Q47:S47)</f>
        <v>0</v>
      </c>
      <c r="X47" s="60">
        <f t="shared" si="4"/>
        <v>0</v>
      </c>
      <c r="Y47" s="32">
        <f t="shared" si="5"/>
        <v>66</v>
      </c>
      <c r="Z47">
        <v>44</v>
      </c>
      <c r="AA47" s="8"/>
      <c r="AC47" s="32"/>
      <c r="AD47" s="49"/>
    </row>
    <row r="48" spans="1:30" ht="12.75">
      <c r="A48" s="6">
        <v>111</v>
      </c>
      <c r="B48" s="6" t="s">
        <v>276</v>
      </c>
      <c r="C48" t="s">
        <v>277</v>
      </c>
      <c r="D48" s="17" t="s">
        <v>6</v>
      </c>
      <c r="H48" s="5">
        <f t="shared" si="0"/>
        <v>0</v>
      </c>
      <c r="L48" s="5">
        <f t="shared" si="1"/>
        <v>0</v>
      </c>
      <c r="M48">
        <v>18</v>
      </c>
      <c r="N48">
        <v>18</v>
      </c>
      <c r="O48">
        <v>22</v>
      </c>
      <c r="P48" s="60">
        <f t="shared" si="2"/>
        <v>58</v>
      </c>
      <c r="T48" s="60">
        <f t="shared" si="3"/>
        <v>0</v>
      </c>
      <c r="X48" s="60">
        <f t="shared" si="4"/>
        <v>0</v>
      </c>
      <c r="Y48" s="106">
        <f t="shared" si="5"/>
        <v>58</v>
      </c>
      <c r="Z48">
        <v>45</v>
      </c>
      <c r="AA48" s="8"/>
      <c r="AC48" s="32"/>
      <c r="AD48" s="49"/>
    </row>
    <row r="49" spans="1:30" ht="12.75">
      <c r="A49" s="6">
        <v>31</v>
      </c>
      <c r="B49" s="6" t="s">
        <v>239</v>
      </c>
      <c r="C49" t="s">
        <v>238</v>
      </c>
      <c r="D49" s="29" t="s">
        <v>8</v>
      </c>
      <c r="H49" s="5">
        <f t="shared" si="0"/>
        <v>0</v>
      </c>
      <c r="I49">
        <v>18</v>
      </c>
      <c r="J49">
        <v>19</v>
      </c>
      <c r="K49">
        <v>20</v>
      </c>
      <c r="L49" s="60">
        <f t="shared" si="1"/>
        <v>57</v>
      </c>
      <c r="P49" s="60">
        <f t="shared" si="2"/>
        <v>0</v>
      </c>
      <c r="T49" s="60">
        <f t="shared" si="3"/>
        <v>0</v>
      </c>
      <c r="X49" s="60">
        <f t="shared" si="4"/>
        <v>0</v>
      </c>
      <c r="Y49" s="106">
        <f t="shared" si="5"/>
        <v>57</v>
      </c>
      <c r="Z49" s="22">
        <v>47</v>
      </c>
      <c r="AA49" s="8"/>
      <c r="AC49" s="32"/>
      <c r="AD49" s="49"/>
    </row>
    <row r="50" spans="1:30" ht="12.75">
      <c r="A50" s="6">
        <v>38</v>
      </c>
      <c r="B50" s="6" t="s">
        <v>260</v>
      </c>
      <c r="C50" t="s">
        <v>261</v>
      </c>
      <c r="D50" s="29" t="s">
        <v>8</v>
      </c>
      <c r="H50" s="5">
        <f t="shared" si="0"/>
        <v>0</v>
      </c>
      <c r="I50" t="s">
        <v>97</v>
      </c>
      <c r="J50" t="s">
        <v>97</v>
      </c>
      <c r="K50" t="s">
        <v>97</v>
      </c>
      <c r="L50" s="5">
        <f t="shared" si="1"/>
        <v>0</v>
      </c>
      <c r="P50" s="60">
        <f t="shared" si="2"/>
        <v>0</v>
      </c>
      <c r="Q50">
        <v>27</v>
      </c>
      <c r="R50">
        <v>25</v>
      </c>
      <c r="S50" t="s">
        <v>97</v>
      </c>
      <c r="T50" s="60">
        <f t="shared" si="3"/>
        <v>52</v>
      </c>
      <c r="X50" s="60">
        <f t="shared" si="4"/>
        <v>0</v>
      </c>
      <c r="Y50" s="106">
        <f t="shared" si="5"/>
        <v>52</v>
      </c>
      <c r="Z50" s="22">
        <v>48</v>
      </c>
      <c r="AA50" s="8"/>
      <c r="AC50" s="32"/>
      <c r="AD50" s="49"/>
    </row>
    <row r="51" spans="1:30" ht="12.75">
      <c r="A51" s="6">
        <v>35</v>
      </c>
      <c r="B51" s="6" t="s">
        <v>250</v>
      </c>
      <c r="C51" t="s">
        <v>240</v>
      </c>
      <c r="D51" s="29" t="s">
        <v>8</v>
      </c>
      <c r="E51" s="96"/>
      <c r="F51" s="96"/>
      <c r="G51" s="96"/>
      <c r="H51" s="83">
        <f t="shared" si="0"/>
        <v>0</v>
      </c>
      <c r="I51">
        <v>17</v>
      </c>
      <c r="J51">
        <v>17</v>
      </c>
      <c r="K51">
        <v>16</v>
      </c>
      <c r="L51" s="60">
        <f t="shared" si="1"/>
        <v>50</v>
      </c>
      <c r="P51" s="60">
        <f>SUM(M51:O51)</f>
        <v>0</v>
      </c>
      <c r="T51" s="60">
        <f>SUM(Q51:S51)</f>
        <v>0</v>
      </c>
      <c r="X51" s="60">
        <f t="shared" si="4"/>
        <v>0</v>
      </c>
      <c r="Y51" s="106">
        <f t="shared" si="5"/>
        <v>50</v>
      </c>
      <c r="Z51" s="22">
        <v>49</v>
      </c>
      <c r="AA51" s="8"/>
      <c r="AC51" s="32"/>
      <c r="AD51" s="49"/>
    </row>
    <row r="52" spans="1:30" ht="12.75">
      <c r="A52" s="6">
        <v>112</v>
      </c>
      <c r="B52" s="6" t="s">
        <v>280</v>
      </c>
      <c r="C52" t="s">
        <v>281</v>
      </c>
      <c r="D52" s="17" t="s">
        <v>6</v>
      </c>
      <c r="H52" s="5">
        <f t="shared" si="0"/>
        <v>0</v>
      </c>
      <c r="L52" s="5">
        <f t="shared" si="1"/>
        <v>0</v>
      </c>
      <c r="M52">
        <v>20</v>
      </c>
      <c r="N52">
        <v>26</v>
      </c>
      <c r="O52" t="s">
        <v>258</v>
      </c>
      <c r="P52" s="60">
        <f t="shared" si="2"/>
        <v>46</v>
      </c>
      <c r="T52" s="60">
        <f t="shared" si="3"/>
        <v>0</v>
      </c>
      <c r="X52" s="60">
        <f t="shared" si="4"/>
        <v>0</v>
      </c>
      <c r="Y52" s="106">
        <f t="shared" si="5"/>
        <v>46</v>
      </c>
      <c r="Z52" s="22">
        <v>50</v>
      </c>
      <c r="AA52" s="8"/>
      <c r="AC52" s="32"/>
      <c r="AD52" s="49"/>
    </row>
    <row r="53" spans="1:30" ht="12.75">
      <c r="A53" s="6">
        <v>139</v>
      </c>
      <c r="B53" s="6" t="s">
        <v>248</v>
      </c>
      <c r="C53" t="s">
        <v>247</v>
      </c>
      <c r="D53" s="29" t="s">
        <v>8</v>
      </c>
      <c r="H53" s="5">
        <f t="shared" si="0"/>
        <v>0</v>
      </c>
      <c r="I53" s="96">
        <v>15</v>
      </c>
      <c r="J53" s="96">
        <v>14</v>
      </c>
      <c r="K53" s="96">
        <v>15</v>
      </c>
      <c r="L53" s="97">
        <f t="shared" si="1"/>
        <v>44</v>
      </c>
      <c r="P53" s="60">
        <f t="shared" si="2"/>
        <v>0</v>
      </c>
      <c r="T53" s="60">
        <f>SUM(Q53:S53)</f>
        <v>0</v>
      </c>
      <c r="X53" s="60">
        <f t="shared" si="4"/>
        <v>0</v>
      </c>
      <c r="Y53" s="32">
        <f t="shared" si="5"/>
        <v>44</v>
      </c>
      <c r="Z53" s="22">
        <v>51</v>
      </c>
      <c r="AA53" s="8"/>
      <c r="AC53" s="32"/>
      <c r="AD53" s="49"/>
    </row>
    <row r="54" spans="1:30" ht="12.75">
      <c r="A54" s="6">
        <v>138</v>
      </c>
      <c r="B54" s="6" t="s">
        <v>246</v>
      </c>
      <c r="C54" t="s">
        <v>245</v>
      </c>
      <c r="D54" s="29" t="s">
        <v>8</v>
      </c>
      <c r="H54" s="5">
        <f t="shared" si="0"/>
        <v>0</v>
      </c>
      <c r="I54">
        <v>14</v>
      </c>
      <c r="J54">
        <v>13</v>
      </c>
      <c r="K54">
        <v>13</v>
      </c>
      <c r="L54" s="60">
        <f t="shared" si="1"/>
        <v>40</v>
      </c>
      <c r="P54" s="60">
        <f t="shared" si="2"/>
        <v>0</v>
      </c>
      <c r="T54" s="60">
        <f t="shared" si="3"/>
        <v>0</v>
      </c>
      <c r="X54" s="60">
        <f t="shared" si="4"/>
        <v>0</v>
      </c>
      <c r="Y54" s="106">
        <f t="shared" si="5"/>
        <v>40</v>
      </c>
      <c r="Z54" s="22">
        <v>52</v>
      </c>
      <c r="AA54" s="49"/>
      <c r="AD54" s="49"/>
    </row>
    <row r="55" spans="1:30" ht="12.75">
      <c r="A55" s="72">
        <v>41</v>
      </c>
      <c r="B55" s="6" t="s">
        <v>299</v>
      </c>
      <c r="C55" t="s">
        <v>307</v>
      </c>
      <c r="D55" s="25" t="s">
        <v>9</v>
      </c>
      <c r="H55" s="5">
        <f t="shared" si="0"/>
        <v>0</v>
      </c>
      <c r="L55" s="5">
        <f t="shared" si="1"/>
        <v>0</v>
      </c>
      <c r="M55" s="49"/>
      <c r="P55" s="60">
        <f t="shared" si="2"/>
        <v>0</v>
      </c>
      <c r="Q55" s="49"/>
      <c r="R55" s="49"/>
      <c r="T55" s="60">
        <f t="shared" si="3"/>
        <v>0</v>
      </c>
      <c r="U55" s="96">
        <v>21</v>
      </c>
      <c r="V55" s="96">
        <v>18</v>
      </c>
      <c r="W55" s="96" t="s">
        <v>97</v>
      </c>
      <c r="X55" s="97">
        <f t="shared" si="4"/>
        <v>39</v>
      </c>
      <c r="Y55" s="106">
        <f t="shared" si="5"/>
        <v>39</v>
      </c>
      <c r="Z55" s="22">
        <v>53</v>
      </c>
      <c r="AA55" s="49"/>
      <c r="AD55" s="49"/>
    </row>
    <row r="56" spans="1:25" ht="12.75">
      <c r="A56" s="32" t="s">
        <v>45</v>
      </c>
      <c r="B56" t="s">
        <v>56</v>
      </c>
      <c r="D56" s="8" t="s">
        <v>194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 t="s">
        <v>40</v>
      </c>
      <c r="R56" s="8"/>
      <c r="S56" s="8"/>
      <c r="T56" s="8"/>
      <c r="U56" s="8"/>
      <c r="V56" s="8"/>
      <c r="W56" s="8"/>
      <c r="X56" s="8"/>
      <c r="Y56" s="8"/>
    </row>
    <row r="57" spans="1:18" ht="15">
      <c r="A57" s="128"/>
      <c r="B57" s="13" t="s">
        <v>54</v>
      </c>
      <c r="C57" s="13"/>
      <c r="D57" s="72" t="s">
        <v>99</v>
      </c>
      <c r="E57" s="3"/>
      <c r="F57" s="78" t="s">
        <v>296</v>
      </c>
      <c r="G57" s="3"/>
      <c r="K57" s="1"/>
      <c r="L57" s="92"/>
      <c r="M57" t="s">
        <v>41</v>
      </c>
      <c r="N57" s="93"/>
      <c r="O57" s="88" t="s">
        <v>42</v>
      </c>
      <c r="P57" s="94"/>
      <c r="Q57" t="s">
        <v>43</v>
      </c>
      <c r="R57" t="s">
        <v>308</v>
      </c>
    </row>
    <row r="58" spans="1:25" ht="13.5">
      <c r="A58" s="46" t="s">
        <v>99</v>
      </c>
      <c r="B58" s="127" t="s">
        <v>197</v>
      </c>
      <c r="C58" s="49"/>
      <c r="D58" t="s">
        <v>297</v>
      </c>
      <c r="E58" t="s">
        <v>298</v>
      </c>
      <c r="F58" s="21"/>
      <c r="K58" s="21"/>
      <c r="L58" t="s">
        <v>264</v>
      </c>
      <c r="M58" t="s">
        <v>49</v>
      </c>
      <c r="N58" t="s">
        <v>262</v>
      </c>
      <c r="R58" s="46"/>
      <c r="Y58" s="49"/>
    </row>
    <row r="59" spans="13:27" ht="12.75">
      <c r="M59" s="120" t="s">
        <v>295</v>
      </c>
      <c r="N59" s="121" t="s">
        <v>294</v>
      </c>
      <c r="O59" s="5" t="s">
        <v>259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4" spans="1:24" ht="26.25">
      <c r="A64" s="75" t="s">
        <v>206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ht="12.75">
      <c r="A65" s="71" t="s">
        <v>18</v>
      </c>
    </row>
    <row r="66" spans="4:21" ht="12.75">
      <c r="D66" s="73"/>
      <c r="E66" s="115"/>
      <c r="G66" s="73" t="s">
        <v>207</v>
      </c>
      <c r="H66" s="9"/>
      <c r="I66" s="74"/>
      <c r="J66" s="9"/>
      <c r="K66" s="73" t="s">
        <v>168</v>
      </c>
      <c r="M66" s="84"/>
      <c r="O66" s="73" t="s">
        <v>199</v>
      </c>
      <c r="Q66" s="49"/>
      <c r="S66" t="s">
        <v>212</v>
      </c>
      <c r="U66" t="s">
        <v>263</v>
      </c>
    </row>
    <row r="67" spans="1:26" ht="12.75">
      <c r="A67" s="72">
        <v>1</v>
      </c>
      <c r="B67" s="14" t="s">
        <v>21</v>
      </c>
      <c r="C67" s="14" t="s">
        <v>22</v>
      </c>
      <c r="D67" s="6"/>
      <c r="G67" s="6">
        <v>5</v>
      </c>
      <c r="H67" s="5">
        <v>299</v>
      </c>
      <c r="K67" s="6">
        <v>6</v>
      </c>
      <c r="L67" s="5">
        <v>388</v>
      </c>
      <c r="O67" s="6">
        <v>5</v>
      </c>
      <c r="P67" s="5">
        <v>385</v>
      </c>
      <c r="S67" s="6">
        <v>7</v>
      </c>
      <c r="T67" s="5">
        <v>447</v>
      </c>
      <c r="W67" s="6">
        <v>4</v>
      </c>
      <c r="X67" s="5">
        <v>408</v>
      </c>
      <c r="Y67" s="6">
        <f aca="true" t="shared" si="6" ref="Y67:Y77">SUM(H67+L67+P67+T67+X67)</f>
        <v>1927</v>
      </c>
      <c r="Z67" s="124" t="s">
        <v>293</v>
      </c>
    </row>
    <row r="68" spans="1:26" ht="12.75">
      <c r="A68" s="72">
        <v>2</v>
      </c>
      <c r="B68" s="14" t="s">
        <v>23</v>
      </c>
      <c r="C68" s="14" t="s">
        <v>24</v>
      </c>
      <c r="E68" s="79"/>
      <c r="G68" s="6">
        <v>8</v>
      </c>
      <c r="H68" s="83">
        <v>458</v>
      </c>
      <c r="I68" s="79"/>
      <c r="K68" s="6">
        <v>6</v>
      </c>
      <c r="L68" s="83">
        <v>425</v>
      </c>
      <c r="O68" s="6">
        <v>4</v>
      </c>
      <c r="P68" s="5">
        <v>332</v>
      </c>
      <c r="S68" s="6">
        <v>3</v>
      </c>
      <c r="T68" s="5">
        <v>305</v>
      </c>
      <c r="W68" s="6">
        <v>4</v>
      </c>
      <c r="X68" s="5">
        <v>343</v>
      </c>
      <c r="Y68" s="6">
        <f>SUM(H68+L68+P68+T68+X68)</f>
        <v>1863</v>
      </c>
      <c r="Z68" s="125">
        <v>-1</v>
      </c>
    </row>
    <row r="69" spans="1:27" ht="12.75">
      <c r="A69" s="72">
        <v>3</v>
      </c>
      <c r="B69" s="14" t="s">
        <v>27</v>
      </c>
      <c r="C69" s="14" t="s">
        <v>59</v>
      </c>
      <c r="G69" s="6">
        <v>4</v>
      </c>
      <c r="H69" s="5">
        <v>392</v>
      </c>
      <c r="K69" s="6">
        <v>11</v>
      </c>
      <c r="L69" s="5">
        <v>381</v>
      </c>
      <c r="O69" s="6">
        <v>4</v>
      </c>
      <c r="P69" s="5">
        <v>357</v>
      </c>
      <c r="S69" s="6">
        <v>5</v>
      </c>
      <c r="T69" s="5">
        <v>356</v>
      </c>
      <c r="W69" s="6">
        <v>4</v>
      </c>
      <c r="X69" s="5">
        <v>336</v>
      </c>
      <c r="Y69" s="6">
        <f t="shared" si="6"/>
        <v>1822</v>
      </c>
      <c r="Z69" s="125"/>
      <c r="AA69" s="33"/>
    </row>
    <row r="70" spans="1:27" ht="12.75">
      <c r="A70" s="72">
        <v>4</v>
      </c>
      <c r="B70" s="14" t="s">
        <v>19</v>
      </c>
      <c r="C70" s="14" t="s">
        <v>20</v>
      </c>
      <c r="G70" s="6">
        <v>4</v>
      </c>
      <c r="H70" s="5">
        <v>299</v>
      </c>
      <c r="K70" s="6">
        <v>4</v>
      </c>
      <c r="L70" s="5">
        <v>252</v>
      </c>
      <c r="O70" s="6">
        <v>12</v>
      </c>
      <c r="P70" s="5">
        <v>369</v>
      </c>
      <c r="S70" s="6">
        <v>4</v>
      </c>
      <c r="T70" s="5">
        <v>328</v>
      </c>
      <c r="W70" s="6">
        <v>3</v>
      </c>
      <c r="X70" s="5">
        <v>272</v>
      </c>
      <c r="Y70" s="6">
        <f t="shared" si="6"/>
        <v>1520</v>
      </c>
      <c r="Z70" s="130"/>
      <c r="AA70" s="33"/>
    </row>
    <row r="71" spans="1:27" ht="12.75">
      <c r="A71" s="72">
        <v>5</v>
      </c>
      <c r="B71" s="16" t="s">
        <v>28</v>
      </c>
      <c r="C71" s="14" t="s">
        <v>29</v>
      </c>
      <c r="E71" s="3"/>
      <c r="F71" s="3"/>
      <c r="G71" s="41">
        <v>1</v>
      </c>
      <c r="H71" s="5">
        <v>18</v>
      </c>
      <c r="K71" s="6">
        <v>1</v>
      </c>
      <c r="L71" s="5">
        <v>65</v>
      </c>
      <c r="O71" s="6"/>
      <c r="P71" s="5"/>
      <c r="S71" s="6"/>
      <c r="T71" s="5"/>
      <c r="W71" s="6">
        <v>7</v>
      </c>
      <c r="X71" s="5">
        <v>379</v>
      </c>
      <c r="Y71" s="6">
        <f t="shared" si="6"/>
        <v>462</v>
      </c>
      <c r="Z71" s="124" t="s">
        <v>310</v>
      </c>
      <c r="AA71" s="33"/>
    </row>
    <row r="72" spans="1:27" ht="12.75">
      <c r="A72" s="72">
        <v>6</v>
      </c>
      <c r="B72" s="14" t="s">
        <v>25</v>
      </c>
      <c r="C72" s="14" t="s">
        <v>26</v>
      </c>
      <c r="G72" s="41">
        <v>1</v>
      </c>
      <c r="H72" s="5">
        <v>89</v>
      </c>
      <c r="K72" s="6">
        <v>1</v>
      </c>
      <c r="L72" s="5">
        <v>106</v>
      </c>
      <c r="O72" s="6">
        <v>1</v>
      </c>
      <c r="P72" s="5">
        <v>88</v>
      </c>
      <c r="S72" s="6">
        <v>1</v>
      </c>
      <c r="T72" s="83">
        <v>87</v>
      </c>
      <c r="W72" s="6">
        <v>1</v>
      </c>
      <c r="X72" s="83">
        <v>40</v>
      </c>
      <c r="Y72" s="6">
        <f t="shared" si="6"/>
        <v>410</v>
      </c>
      <c r="Z72" s="125">
        <v>-1</v>
      </c>
      <c r="AA72" s="33"/>
    </row>
    <row r="73" spans="1:27" ht="12.75">
      <c r="A73" s="72">
        <v>7</v>
      </c>
      <c r="B73" s="14" t="s">
        <v>253</v>
      </c>
      <c r="C73" s="14" t="s">
        <v>254</v>
      </c>
      <c r="G73" s="6"/>
      <c r="H73" s="5"/>
      <c r="K73" s="6">
        <v>1</v>
      </c>
      <c r="L73" s="5">
        <v>168</v>
      </c>
      <c r="P73" s="5"/>
      <c r="T73" s="5"/>
      <c r="W73" s="6"/>
      <c r="X73" s="5"/>
      <c r="Y73" s="6">
        <f t="shared" si="6"/>
        <v>168</v>
      </c>
      <c r="Z73" s="126"/>
      <c r="AA73" s="33"/>
    </row>
    <row r="74" spans="1:27" ht="12.75">
      <c r="A74" s="72">
        <v>8</v>
      </c>
      <c r="B74" s="14" t="s">
        <v>32</v>
      </c>
      <c r="C74" s="14" t="s">
        <v>33</v>
      </c>
      <c r="G74" s="41"/>
      <c r="H74" s="5"/>
      <c r="K74" s="6"/>
      <c r="L74" s="5"/>
      <c r="O74" s="6"/>
      <c r="P74" s="5"/>
      <c r="S74" s="6"/>
      <c r="T74" s="5"/>
      <c r="W74" s="6"/>
      <c r="X74" s="5"/>
      <c r="Y74" s="6">
        <f t="shared" si="6"/>
        <v>0</v>
      </c>
      <c r="Z74" s="126"/>
      <c r="AA74" s="33"/>
    </row>
    <row r="75" spans="1:26" ht="12.75">
      <c r="A75" s="72">
        <v>9</v>
      </c>
      <c r="B75" s="14" t="s">
        <v>34</v>
      </c>
      <c r="C75" s="14" t="s">
        <v>51</v>
      </c>
      <c r="G75" s="6"/>
      <c r="H75" s="5"/>
      <c r="K75" s="6"/>
      <c r="L75" s="5"/>
      <c r="O75" s="6"/>
      <c r="P75" s="5"/>
      <c r="S75" s="6"/>
      <c r="T75" s="5"/>
      <c r="W75" s="6"/>
      <c r="X75" s="5"/>
      <c r="Y75" s="6">
        <f t="shared" si="6"/>
        <v>0</v>
      </c>
      <c r="Z75" s="126"/>
    </row>
    <row r="76" spans="1:26" ht="12.75">
      <c r="A76" s="72">
        <v>10</v>
      </c>
      <c r="B76" s="14" t="s">
        <v>30</v>
      </c>
      <c r="C76" s="14" t="s">
        <v>31</v>
      </c>
      <c r="G76" s="41"/>
      <c r="H76" s="5"/>
      <c r="I76" s="3"/>
      <c r="K76" s="6"/>
      <c r="L76" s="5"/>
      <c r="O76" s="6"/>
      <c r="P76" s="5"/>
      <c r="S76" s="6"/>
      <c r="T76" s="5"/>
      <c r="W76" s="6"/>
      <c r="X76" s="5"/>
      <c r="Y76" s="6">
        <f t="shared" si="6"/>
        <v>0</v>
      </c>
      <c r="Z76" s="126"/>
    </row>
    <row r="77" spans="1:26" ht="12.75">
      <c r="A77" s="72">
        <v>11</v>
      </c>
      <c r="B77" s="14" t="s">
        <v>35</v>
      </c>
      <c r="C77" s="14" t="s">
        <v>60</v>
      </c>
      <c r="G77" s="6"/>
      <c r="H77" s="5"/>
      <c r="K77" s="6"/>
      <c r="L77" s="5"/>
      <c r="P77" s="5"/>
      <c r="T77" s="5"/>
      <c r="W77" s="6"/>
      <c r="X77" s="5"/>
      <c r="Y77" s="6">
        <f t="shared" si="6"/>
        <v>0</v>
      </c>
      <c r="Z77" s="126"/>
    </row>
    <row r="78" spans="3:25" ht="12.75">
      <c r="C78" t="s">
        <v>36</v>
      </c>
      <c r="G78" s="6">
        <f>SUM(G67:G77)</f>
        <v>23</v>
      </c>
      <c r="H78" s="6"/>
      <c r="I78" s="6"/>
      <c r="K78" s="6">
        <f>SUM(K67:K77)</f>
        <v>30</v>
      </c>
      <c r="O78" s="6">
        <f>SUM(O67:O77)</f>
        <v>26</v>
      </c>
      <c r="S78" s="6">
        <f>SUM(S67:S77)</f>
        <v>20</v>
      </c>
      <c r="W78" s="6">
        <f>SUM(W67:W77)</f>
        <v>23</v>
      </c>
      <c r="Y78" s="6">
        <f>SUM(G78:X78)</f>
        <v>122</v>
      </c>
    </row>
    <row r="79" spans="1:5" ht="12.75">
      <c r="A79" s="72">
        <v>5</v>
      </c>
      <c r="B79" s="6" t="s">
        <v>103</v>
      </c>
      <c r="C79" s="14" t="s">
        <v>57</v>
      </c>
      <c r="D79" s="129">
        <f>Y78/A79</f>
        <v>24.4</v>
      </c>
      <c r="E79" s="6" t="s">
        <v>104</v>
      </c>
    </row>
    <row r="83" spans="1:10" ht="19.5" customHeight="1">
      <c r="A83"/>
      <c r="B83" s="85"/>
      <c r="C83" s="95" t="s">
        <v>235</v>
      </c>
      <c r="D83" s="76"/>
      <c r="E83" s="76"/>
      <c r="F83" s="76"/>
      <c r="G83" s="76"/>
      <c r="H83" s="76"/>
      <c r="I83" s="76"/>
      <c r="J83" t="s">
        <v>58</v>
      </c>
    </row>
    <row r="84" spans="1:33" s="20" customFormat="1" ht="30" customHeight="1">
      <c r="A84"/>
      <c r="B84" s="107">
        <v>43002</v>
      </c>
      <c r="C84" s="108" t="s">
        <v>309</v>
      </c>
      <c r="D84" s="87" t="s">
        <v>4</v>
      </c>
      <c r="E84" s="87" t="s">
        <v>191</v>
      </c>
      <c r="F84" s="87" t="s">
        <v>192</v>
      </c>
      <c r="G84" s="87" t="s">
        <v>193</v>
      </c>
      <c r="H84" s="86" t="s">
        <v>47</v>
      </c>
      <c r="I84" s="86" t="s">
        <v>46</v>
      </c>
      <c r="J84"/>
      <c r="K84"/>
      <c r="AB84"/>
      <c r="AC84"/>
      <c r="AD84"/>
      <c r="AE84"/>
      <c r="AF84"/>
      <c r="AG84"/>
    </row>
    <row r="85" spans="1:14" ht="12.75">
      <c r="A85" s="72">
        <v>28</v>
      </c>
      <c r="B85" s="6" t="s">
        <v>236</v>
      </c>
      <c r="C85" t="s">
        <v>237</v>
      </c>
      <c r="D85" s="30" t="s">
        <v>7</v>
      </c>
      <c r="E85" s="10">
        <v>60</v>
      </c>
      <c r="F85" s="10">
        <v>60</v>
      </c>
      <c r="G85" s="10">
        <v>60</v>
      </c>
      <c r="H85" s="72">
        <f aca="true" t="shared" si="7" ref="H85:H107">SUM(E85:G85)</f>
        <v>180</v>
      </c>
      <c r="I85">
        <v>1</v>
      </c>
      <c r="M85">
        <v>1</v>
      </c>
      <c r="N85" s="90">
        <v>60</v>
      </c>
    </row>
    <row r="86" spans="1:14" ht="12.75">
      <c r="A86" s="72">
        <v>40</v>
      </c>
      <c r="B86" s="6" t="s">
        <v>299</v>
      </c>
      <c r="C86" t="s">
        <v>300</v>
      </c>
      <c r="D86" s="25" t="s">
        <v>9</v>
      </c>
      <c r="E86">
        <v>47</v>
      </c>
      <c r="F86" s="12">
        <v>54</v>
      </c>
      <c r="G86" s="12">
        <v>54</v>
      </c>
      <c r="H86" s="56">
        <f t="shared" si="7"/>
        <v>155</v>
      </c>
      <c r="I86">
        <v>2</v>
      </c>
      <c r="M86">
        <v>2</v>
      </c>
      <c r="N86" s="90">
        <v>54</v>
      </c>
    </row>
    <row r="87" spans="1:14" ht="12.75">
      <c r="A87" s="72">
        <v>12</v>
      </c>
      <c r="B87" s="6" t="s">
        <v>217</v>
      </c>
      <c r="C87" t="s">
        <v>226</v>
      </c>
      <c r="D87" s="17" t="s">
        <v>6</v>
      </c>
      <c r="E87" s="11">
        <v>50</v>
      </c>
      <c r="F87">
        <v>47</v>
      </c>
      <c r="G87" s="11">
        <v>50</v>
      </c>
      <c r="H87" s="35">
        <f t="shared" si="7"/>
        <v>147</v>
      </c>
      <c r="I87">
        <v>3</v>
      </c>
      <c r="M87">
        <v>3</v>
      </c>
      <c r="N87" s="91">
        <v>50</v>
      </c>
    </row>
    <row r="88" spans="1:14" ht="12.75">
      <c r="A88" s="72">
        <v>7</v>
      </c>
      <c r="B88" s="6" t="s">
        <v>170</v>
      </c>
      <c r="C88" t="s">
        <v>223</v>
      </c>
      <c r="D88" s="26" t="s">
        <v>0</v>
      </c>
      <c r="E88" s="96">
        <v>45</v>
      </c>
      <c r="F88" s="96">
        <v>50</v>
      </c>
      <c r="G88" s="96">
        <v>47</v>
      </c>
      <c r="H88" s="97">
        <f t="shared" si="7"/>
        <v>142</v>
      </c>
      <c r="I88">
        <v>4</v>
      </c>
      <c r="M88">
        <v>4</v>
      </c>
      <c r="N88" s="90">
        <v>47</v>
      </c>
    </row>
    <row r="89" spans="1:14" ht="12.75">
      <c r="A89" s="72">
        <v>30</v>
      </c>
      <c r="B89" s="6" t="s">
        <v>173</v>
      </c>
      <c r="C89" t="s">
        <v>178</v>
      </c>
      <c r="D89" s="29" t="s">
        <v>8</v>
      </c>
      <c r="E89" s="12">
        <v>54</v>
      </c>
      <c r="F89">
        <v>45</v>
      </c>
      <c r="G89">
        <v>43</v>
      </c>
      <c r="H89" s="60">
        <f t="shared" si="7"/>
        <v>142</v>
      </c>
      <c r="I89">
        <v>5</v>
      </c>
      <c r="M89">
        <v>5</v>
      </c>
      <c r="N89" s="89">
        <v>45</v>
      </c>
    </row>
    <row r="90" spans="1:14" ht="12.75">
      <c r="A90" s="72">
        <v>22</v>
      </c>
      <c r="B90" s="6" t="s">
        <v>171</v>
      </c>
      <c r="C90" t="s">
        <v>176</v>
      </c>
      <c r="D90" s="30" t="s">
        <v>7</v>
      </c>
      <c r="E90" s="96">
        <v>43</v>
      </c>
      <c r="F90" s="96">
        <v>41</v>
      </c>
      <c r="G90" s="96">
        <v>39</v>
      </c>
      <c r="H90" s="97">
        <f t="shared" si="7"/>
        <v>123</v>
      </c>
      <c r="I90">
        <v>6</v>
      </c>
      <c r="M90">
        <v>6</v>
      </c>
      <c r="N90" s="89">
        <v>43</v>
      </c>
    </row>
    <row r="91" spans="1:14" ht="12.75">
      <c r="A91" s="72">
        <v>6</v>
      </c>
      <c r="B91" s="6" t="s">
        <v>169</v>
      </c>
      <c r="C91" t="s">
        <v>189</v>
      </c>
      <c r="D91" s="26" t="s">
        <v>0</v>
      </c>
      <c r="E91">
        <v>41</v>
      </c>
      <c r="F91">
        <v>39</v>
      </c>
      <c r="G91">
        <v>41</v>
      </c>
      <c r="H91" s="60">
        <f t="shared" si="7"/>
        <v>121</v>
      </c>
      <c r="I91">
        <v>7</v>
      </c>
      <c r="M91">
        <v>7</v>
      </c>
      <c r="N91" s="89">
        <v>41</v>
      </c>
    </row>
    <row r="92" spans="1:14" ht="12.75">
      <c r="A92" s="72">
        <v>42</v>
      </c>
      <c r="B92" s="6" t="s">
        <v>301</v>
      </c>
      <c r="C92" t="s">
        <v>179</v>
      </c>
      <c r="D92" s="25" t="s">
        <v>9</v>
      </c>
      <c r="E92" s="96">
        <v>37</v>
      </c>
      <c r="F92" s="96">
        <v>43</v>
      </c>
      <c r="G92" s="96">
        <v>37</v>
      </c>
      <c r="H92" s="97">
        <f t="shared" si="7"/>
        <v>117</v>
      </c>
      <c r="I92">
        <v>8</v>
      </c>
      <c r="M92">
        <v>8</v>
      </c>
      <c r="N92" s="89">
        <v>39</v>
      </c>
    </row>
    <row r="93" spans="1:14" ht="12.75">
      <c r="A93" s="72">
        <v>49</v>
      </c>
      <c r="B93" s="6" t="s">
        <v>187</v>
      </c>
      <c r="C93" t="s">
        <v>179</v>
      </c>
      <c r="D93" s="25" t="s">
        <v>9</v>
      </c>
      <c r="E93">
        <v>27</v>
      </c>
      <c r="F93">
        <v>35</v>
      </c>
      <c r="G93">
        <v>45</v>
      </c>
      <c r="H93" s="60">
        <f t="shared" si="7"/>
        <v>107</v>
      </c>
      <c r="I93">
        <v>9</v>
      </c>
      <c r="M93">
        <v>9</v>
      </c>
      <c r="N93" s="89">
        <v>37</v>
      </c>
    </row>
    <row r="94" spans="1:14" ht="12.75">
      <c r="A94" s="72">
        <v>29</v>
      </c>
      <c r="B94" s="6" t="s">
        <v>302</v>
      </c>
      <c r="C94" t="s">
        <v>303</v>
      </c>
      <c r="D94" s="6" t="s">
        <v>7</v>
      </c>
      <c r="E94">
        <v>33</v>
      </c>
      <c r="F94">
        <v>37</v>
      </c>
      <c r="G94">
        <v>35</v>
      </c>
      <c r="H94" s="60">
        <f t="shared" si="7"/>
        <v>105</v>
      </c>
      <c r="I94">
        <v>10</v>
      </c>
      <c r="M94">
        <v>10</v>
      </c>
      <c r="N94" s="89">
        <v>35</v>
      </c>
    </row>
    <row r="95" spans="1:14" ht="12.75">
      <c r="A95" s="72">
        <v>132</v>
      </c>
      <c r="B95" s="6" t="s">
        <v>244</v>
      </c>
      <c r="C95" t="s">
        <v>243</v>
      </c>
      <c r="D95" s="29" t="s">
        <v>8</v>
      </c>
      <c r="E95">
        <v>39</v>
      </c>
      <c r="F95">
        <v>33</v>
      </c>
      <c r="G95">
        <v>33</v>
      </c>
      <c r="H95" s="60">
        <f t="shared" si="7"/>
        <v>105</v>
      </c>
      <c r="I95">
        <v>11</v>
      </c>
      <c r="M95">
        <v>11</v>
      </c>
      <c r="N95" s="89">
        <v>33</v>
      </c>
    </row>
    <row r="96" spans="1:14" ht="12.75">
      <c r="A96" s="72">
        <v>32</v>
      </c>
      <c r="B96" s="6" t="s">
        <v>186</v>
      </c>
      <c r="C96" t="s">
        <v>190</v>
      </c>
      <c r="D96" s="29" t="s">
        <v>8</v>
      </c>
      <c r="E96" s="96">
        <v>29</v>
      </c>
      <c r="F96" s="96">
        <v>29</v>
      </c>
      <c r="G96" s="96">
        <v>31</v>
      </c>
      <c r="H96" s="97">
        <f t="shared" si="7"/>
        <v>89</v>
      </c>
      <c r="I96">
        <v>12</v>
      </c>
      <c r="M96">
        <v>12</v>
      </c>
      <c r="N96" s="89">
        <v>31</v>
      </c>
    </row>
    <row r="97" spans="1:14" ht="12.75">
      <c r="A97" s="72">
        <v>45</v>
      </c>
      <c r="B97" s="6" t="s">
        <v>304</v>
      </c>
      <c r="C97" t="s">
        <v>305</v>
      </c>
      <c r="D97" s="25" t="s">
        <v>9</v>
      </c>
      <c r="E97">
        <v>31</v>
      </c>
      <c r="F97">
        <v>31</v>
      </c>
      <c r="G97">
        <v>24</v>
      </c>
      <c r="H97" s="60">
        <f t="shared" si="7"/>
        <v>86</v>
      </c>
      <c r="I97">
        <v>13</v>
      </c>
      <c r="M97">
        <v>13</v>
      </c>
      <c r="N97" s="89">
        <v>29</v>
      </c>
    </row>
    <row r="98" spans="1:14" ht="12.75">
      <c r="A98" s="72">
        <v>3</v>
      </c>
      <c r="B98" s="6" t="s">
        <v>183</v>
      </c>
      <c r="C98" t="s">
        <v>188</v>
      </c>
      <c r="D98" s="26" t="s">
        <v>0</v>
      </c>
      <c r="E98">
        <v>26</v>
      </c>
      <c r="F98">
        <v>25</v>
      </c>
      <c r="G98">
        <v>29</v>
      </c>
      <c r="H98" s="60">
        <f t="shared" si="7"/>
        <v>80</v>
      </c>
      <c r="I98">
        <v>14</v>
      </c>
      <c r="M98">
        <v>14</v>
      </c>
      <c r="N98" s="89">
        <v>27</v>
      </c>
    </row>
    <row r="99" spans="1:14" ht="12.75">
      <c r="A99" s="72">
        <v>47</v>
      </c>
      <c r="B99" s="6" t="s">
        <v>301</v>
      </c>
      <c r="C99" t="s">
        <v>306</v>
      </c>
      <c r="D99" s="25" t="s">
        <v>9</v>
      </c>
      <c r="E99">
        <v>25</v>
      </c>
      <c r="F99">
        <v>27</v>
      </c>
      <c r="G99">
        <v>27</v>
      </c>
      <c r="H99" s="60">
        <f t="shared" si="7"/>
        <v>79</v>
      </c>
      <c r="I99">
        <v>15</v>
      </c>
      <c r="M99">
        <v>15</v>
      </c>
      <c r="N99" s="8">
        <v>26</v>
      </c>
    </row>
    <row r="100" spans="1:14" ht="12.75">
      <c r="A100" s="72">
        <v>26</v>
      </c>
      <c r="B100" s="6" t="s">
        <v>200</v>
      </c>
      <c r="C100" t="s">
        <v>201</v>
      </c>
      <c r="D100" s="30" t="s">
        <v>7</v>
      </c>
      <c r="E100">
        <v>24</v>
      </c>
      <c r="F100">
        <v>26</v>
      </c>
      <c r="G100">
        <v>25</v>
      </c>
      <c r="H100" s="60">
        <f t="shared" si="7"/>
        <v>75</v>
      </c>
      <c r="I100">
        <v>16</v>
      </c>
      <c r="M100">
        <v>16</v>
      </c>
      <c r="N100" s="8">
        <v>25</v>
      </c>
    </row>
    <row r="101" spans="1:14" ht="12.75">
      <c r="A101" s="72">
        <v>48</v>
      </c>
      <c r="B101" s="6" t="s">
        <v>301</v>
      </c>
      <c r="C101" t="s">
        <v>303</v>
      </c>
      <c r="D101" s="25" t="s">
        <v>9</v>
      </c>
      <c r="E101">
        <v>23</v>
      </c>
      <c r="F101">
        <v>23</v>
      </c>
      <c r="G101">
        <v>26</v>
      </c>
      <c r="H101" s="60">
        <f t="shared" si="7"/>
        <v>72</v>
      </c>
      <c r="I101">
        <v>17</v>
      </c>
      <c r="M101">
        <v>17</v>
      </c>
      <c r="N101" s="8">
        <v>24</v>
      </c>
    </row>
    <row r="102" spans="1:14" ht="12.75">
      <c r="A102" s="72">
        <v>10</v>
      </c>
      <c r="B102" s="6" t="s">
        <v>184</v>
      </c>
      <c r="C102" t="s">
        <v>225</v>
      </c>
      <c r="D102" s="17" t="s">
        <v>6</v>
      </c>
      <c r="E102" s="101">
        <v>22</v>
      </c>
      <c r="F102" s="101">
        <v>22</v>
      </c>
      <c r="G102" s="101">
        <v>22</v>
      </c>
      <c r="H102" s="60">
        <f t="shared" si="7"/>
        <v>66</v>
      </c>
      <c r="I102">
        <v>18</v>
      </c>
      <c r="M102">
        <v>18</v>
      </c>
      <c r="N102" s="8">
        <v>23</v>
      </c>
    </row>
    <row r="103" spans="1:14" ht="12.75">
      <c r="A103" s="72">
        <v>33</v>
      </c>
      <c r="B103" s="6" t="s">
        <v>234</v>
      </c>
      <c r="C103" t="s">
        <v>228</v>
      </c>
      <c r="D103" s="29" t="s">
        <v>8</v>
      </c>
      <c r="E103" s="96">
        <v>18</v>
      </c>
      <c r="F103" s="96">
        <v>19</v>
      </c>
      <c r="G103" s="96">
        <v>23</v>
      </c>
      <c r="H103" s="97">
        <f t="shared" si="7"/>
        <v>60</v>
      </c>
      <c r="I103">
        <v>19</v>
      </c>
      <c r="M103">
        <v>19</v>
      </c>
      <c r="N103" s="8">
        <v>22</v>
      </c>
    </row>
    <row r="104" spans="1:14" ht="12.75">
      <c r="A104" s="72">
        <v>15</v>
      </c>
      <c r="B104" s="6" t="s">
        <v>218</v>
      </c>
      <c r="C104" t="s">
        <v>196</v>
      </c>
      <c r="D104" s="17" t="s">
        <v>6</v>
      </c>
      <c r="E104">
        <v>35</v>
      </c>
      <c r="F104">
        <v>24</v>
      </c>
      <c r="G104" t="s">
        <v>97</v>
      </c>
      <c r="H104" s="60">
        <f t="shared" si="7"/>
        <v>59</v>
      </c>
      <c r="I104">
        <v>20</v>
      </c>
      <c r="M104">
        <v>20</v>
      </c>
      <c r="N104" s="8">
        <v>21</v>
      </c>
    </row>
    <row r="105" spans="1:14" ht="12.75">
      <c r="A105" s="72">
        <v>2</v>
      </c>
      <c r="B105" s="6" t="s">
        <v>174</v>
      </c>
      <c r="C105" t="s">
        <v>221</v>
      </c>
      <c r="D105" s="26" t="s">
        <v>0</v>
      </c>
      <c r="E105" s="96">
        <v>20</v>
      </c>
      <c r="F105" s="96">
        <v>20</v>
      </c>
      <c r="G105" s="96" t="s">
        <v>297</v>
      </c>
      <c r="H105" s="97">
        <f t="shared" si="7"/>
        <v>40</v>
      </c>
      <c r="I105">
        <v>21</v>
      </c>
      <c r="M105">
        <v>21</v>
      </c>
      <c r="N105" s="8">
        <v>20</v>
      </c>
    </row>
    <row r="106" spans="1:14" ht="12.75">
      <c r="A106" s="72">
        <v>63</v>
      </c>
      <c r="B106" s="6" t="s">
        <v>242</v>
      </c>
      <c r="C106" t="s">
        <v>252</v>
      </c>
      <c r="D106" s="28" t="s">
        <v>12</v>
      </c>
      <c r="E106">
        <v>19</v>
      </c>
      <c r="F106">
        <v>21</v>
      </c>
      <c r="G106" t="s">
        <v>97</v>
      </c>
      <c r="H106" s="60">
        <f t="shared" si="7"/>
        <v>40</v>
      </c>
      <c r="I106">
        <v>22</v>
      </c>
      <c r="M106">
        <v>22</v>
      </c>
      <c r="N106" s="8">
        <v>19</v>
      </c>
    </row>
    <row r="107" spans="1:14" ht="12.75">
      <c r="A107" s="72">
        <v>41</v>
      </c>
      <c r="B107" s="6" t="s">
        <v>299</v>
      </c>
      <c r="C107" t="s">
        <v>307</v>
      </c>
      <c r="D107" s="25" t="s">
        <v>9</v>
      </c>
      <c r="E107" s="96">
        <v>21</v>
      </c>
      <c r="F107" s="96">
        <v>18</v>
      </c>
      <c r="G107" s="96" t="s">
        <v>97</v>
      </c>
      <c r="H107" s="97">
        <f t="shared" si="7"/>
        <v>39</v>
      </c>
      <c r="I107">
        <v>23</v>
      </c>
      <c r="M107">
        <v>23</v>
      </c>
      <c r="N107" s="8">
        <v>18</v>
      </c>
    </row>
    <row r="108" spans="1:14" ht="12.75">
      <c r="A108"/>
      <c r="M108">
        <v>24</v>
      </c>
      <c r="N108" s="8">
        <v>17</v>
      </c>
    </row>
    <row r="109" spans="1:14" ht="12.75">
      <c r="A109"/>
      <c r="M109">
        <v>25</v>
      </c>
      <c r="N109" s="8">
        <v>16</v>
      </c>
    </row>
    <row r="110" spans="1:14" ht="15.75">
      <c r="A110"/>
      <c r="B110" s="85"/>
      <c r="C110" s="95" t="s">
        <v>235</v>
      </c>
      <c r="D110" s="76"/>
      <c r="E110" s="76"/>
      <c r="F110" s="76"/>
      <c r="G110" s="76"/>
      <c r="H110" s="76"/>
      <c r="I110" s="76"/>
      <c r="M110">
        <v>26</v>
      </c>
      <c r="N110" s="8">
        <v>15</v>
      </c>
    </row>
    <row r="111" spans="1:14" ht="38.25">
      <c r="A111"/>
      <c r="B111" s="107">
        <v>42490</v>
      </c>
      <c r="C111" s="108" t="s">
        <v>255</v>
      </c>
      <c r="D111" s="87" t="s">
        <v>4</v>
      </c>
      <c r="E111" s="87" t="s">
        <v>191</v>
      </c>
      <c r="F111" s="87" t="s">
        <v>192</v>
      </c>
      <c r="G111" s="87" t="s">
        <v>193</v>
      </c>
      <c r="H111" s="86" t="s">
        <v>47</v>
      </c>
      <c r="I111" s="86" t="s">
        <v>46</v>
      </c>
      <c r="M111">
        <v>27</v>
      </c>
      <c r="N111" s="8">
        <v>14</v>
      </c>
    </row>
    <row r="112" spans="1:14" ht="12.75">
      <c r="A112" s="72">
        <v>28</v>
      </c>
      <c r="B112" s="6" t="s">
        <v>236</v>
      </c>
      <c r="C112" t="s">
        <v>237</v>
      </c>
      <c r="D112" s="30" t="s">
        <v>7</v>
      </c>
      <c r="E112" s="68">
        <v>54</v>
      </c>
      <c r="F112" s="10">
        <v>60</v>
      </c>
      <c r="G112" s="10">
        <v>60</v>
      </c>
      <c r="H112" s="72">
        <f aca="true" t="shared" si="8" ref="H112:H139">SUM(E112:G112)</f>
        <v>174</v>
      </c>
      <c r="I112">
        <v>1</v>
      </c>
      <c r="M112">
        <v>28</v>
      </c>
      <c r="N112" s="8">
        <v>13</v>
      </c>
    </row>
    <row r="113" spans="1:14" ht="12.75">
      <c r="A113" s="72">
        <v>201</v>
      </c>
      <c r="B113" s="6" t="s">
        <v>249</v>
      </c>
      <c r="C113" t="s">
        <v>257</v>
      </c>
      <c r="D113" s="26" t="s">
        <v>0</v>
      </c>
      <c r="E113" s="10">
        <v>60</v>
      </c>
      <c r="F113" s="68">
        <v>54</v>
      </c>
      <c r="G113" s="68">
        <v>54</v>
      </c>
      <c r="H113" s="110">
        <f t="shared" si="8"/>
        <v>168</v>
      </c>
      <c r="I113">
        <v>2</v>
      </c>
      <c r="M113">
        <v>29</v>
      </c>
      <c r="N113" s="8">
        <v>12</v>
      </c>
    </row>
    <row r="114" spans="1:14" ht="12.75">
      <c r="A114" s="72">
        <v>30</v>
      </c>
      <c r="B114" s="6" t="s">
        <v>173</v>
      </c>
      <c r="C114" t="s">
        <v>178</v>
      </c>
      <c r="D114" s="29" t="s">
        <v>8</v>
      </c>
      <c r="E114">
        <v>47</v>
      </c>
      <c r="F114" s="11">
        <v>50</v>
      </c>
      <c r="G114" s="11">
        <v>50</v>
      </c>
      <c r="H114" s="35">
        <f t="shared" si="8"/>
        <v>147</v>
      </c>
      <c r="I114">
        <v>3</v>
      </c>
      <c r="M114">
        <v>30</v>
      </c>
      <c r="N114" s="8">
        <v>11</v>
      </c>
    </row>
    <row r="115" spans="1:14" ht="12.75">
      <c r="A115" s="72">
        <v>9</v>
      </c>
      <c r="B115" s="6" t="s">
        <v>216</v>
      </c>
      <c r="C115" t="s">
        <v>224</v>
      </c>
      <c r="D115" s="26" t="s">
        <v>0</v>
      </c>
      <c r="E115" s="11">
        <v>50</v>
      </c>
      <c r="F115">
        <v>47</v>
      </c>
      <c r="G115">
        <v>47</v>
      </c>
      <c r="H115" s="60">
        <f t="shared" si="8"/>
        <v>144</v>
      </c>
      <c r="I115">
        <v>4</v>
      </c>
      <c r="M115">
        <v>31</v>
      </c>
      <c r="N115" s="8">
        <v>10</v>
      </c>
    </row>
    <row r="116" spans="1:14" ht="12.75">
      <c r="A116" s="72">
        <v>22</v>
      </c>
      <c r="B116" s="6" t="s">
        <v>171</v>
      </c>
      <c r="C116" t="s">
        <v>176</v>
      </c>
      <c r="D116" s="30" t="s">
        <v>7</v>
      </c>
      <c r="E116" s="96">
        <v>45</v>
      </c>
      <c r="F116" s="96">
        <v>45</v>
      </c>
      <c r="G116" s="96">
        <v>45</v>
      </c>
      <c r="H116" s="97">
        <f t="shared" si="8"/>
        <v>135</v>
      </c>
      <c r="I116">
        <v>5</v>
      </c>
      <c r="M116">
        <v>32</v>
      </c>
      <c r="N116" s="8">
        <v>9</v>
      </c>
    </row>
    <row r="117" spans="1:14" ht="12.75">
      <c r="A117" s="72">
        <v>132</v>
      </c>
      <c r="B117" s="6" t="s">
        <v>244</v>
      </c>
      <c r="C117" t="s">
        <v>243</v>
      </c>
      <c r="D117" s="29" t="s">
        <v>8</v>
      </c>
      <c r="E117">
        <v>41</v>
      </c>
      <c r="F117">
        <v>41</v>
      </c>
      <c r="G117">
        <v>37</v>
      </c>
      <c r="H117" s="60">
        <f t="shared" si="8"/>
        <v>119</v>
      </c>
      <c r="I117">
        <v>6</v>
      </c>
      <c r="M117">
        <v>33</v>
      </c>
      <c r="N117" s="8">
        <v>8</v>
      </c>
    </row>
    <row r="118" spans="1:14" ht="12.75">
      <c r="A118" s="72">
        <v>36</v>
      </c>
      <c r="B118" s="6" t="s">
        <v>251</v>
      </c>
      <c r="C118" t="s">
        <v>241</v>
      </c>
      <c r="D118" s="29" t="s">
        <v>8</v>
      </c>
      <c r="E118">
        <v>35</v>
      </c>
      <c r="F118">
        <v>39</v>
      </c>
      <c r="G118">
        <v>41</v>
      </c>
      <c r="H118" s="60">
        <f t="shared" si="8"/>
        <v>115</v>
      </c>
      <c r="I118">
        <v>7</v>
      </c>
      <c r="M118">
        <v>34</v>
      </c>
      <c r="N118" s="8">
        <v>7</v>
      </c>
    </row>
    <row r="119" spans="1:14" ht="12.75">
      <c r="A119" s="72">
        <v>7</v>
      </c>
      <c r="B119" s="6" t="s">
        <v>170</v>
      </c>
      <c r="C119" t="s">
        <v>223</v>
      </c>
      <c r="D119" s="26" t="s">
        <v>0</v>
      </c>
      <c r="E119" s="96">
        <v>39</v>
      </c>
      <c r="F119" s="96">
        <v>35</v>
      </c>
      <c r="G119" s="96">
        <v>39</v>
      </c>
      <c r="H119" s="97">
        <f t="shared" si="8"/>
        <v>113</v>
      </c>
      <c r="I119">
        <v>8</v>
      </c>
      <c r="M119">
        <v>35</v>
      </c>
      <c r="N119" s="8">
        <v>6</v>
      </c>
    </row>
    <row r="120" spans="1:14" ht="12.75">
      <c r="A120" s="72">
        <v>12</v>
      </c>
      <c r="B120" s="6" t="s">
        <v>217</v>
      </c>
      <c r="C120" t="s">
        <v>226</v>
      </c>
      <c r="D120" s="17" t="s">
        <v>6</v>
      </c>
      <c r="E120">
        <v>43</v>
      </c>
      <c r="F120">
        <v>43</v>
      </c>
      <c r="G120">
        <v>24</v>
      </c>
      <c r="H120" s="60">
        <f t="shared" si="8"/>
        <v>110</v>
      </c>
      <c r="I120">
        <v>9</v>
      </c>
      <c r="M120">
        <v>36</v>
      </c>
      <c r="N120" s="8">
        <v>5</v>
      </c>
    </row>
    <row r="121" spans="1:14" ht="12.75">
      <c r="A121" s="72">
        <v>63</v>
      </c>
      <c r="B121" s="6" t="s">
        <v>242</v>
      </c>
      <c r="C121" t="s">
        <v>252</v>
      </c>
      <c r="D121" s="28" t="s">
        <v>12</v>
      </c>
      <c r="E121">
        <v>26</v>
      </c>
      <c r="F121">
        <v>37</v>
      </c>
      <c r="G121">
        <v>43</v>
      </c>
      <c r="H121" s="60">
        <f t="shared" si="8"/>
        <v>106</v>
      </c>
      <c r="I121">
        <v>10</v>
      </c>
      <c r="M121">
        <v>37</v>
      </c>
      <c r="N121" s="8">
        <v>4</v>
      </c>
    </row>
    <row r="122" spans="1:14" ht="12.75">
      <c r="A122" s="72">
        <v>6</v>
      </c>
      <c r="B122" s="6" t="s">
        <v>169</v>
      </c>
      <c r="C122" t="s">
        <v>189</v>
      </c>
      <c r="D122" s="26" t="s">
        <v>0</v>
      </c>
      <c r="E122" s="101">
        <v>29</v>
      </c>
      <c r="F122" s="101">
        <v>31</v>
      </c>
      <c r="G122" s="101">
        <v>35</v>
      </c>
      <c r="H122" s="60">
        <f t="shared" si="8"/>
        <v>95</v>
      </c>
      <c r="I122">
        <v>11</v>
      </c>
      <c r="M122">
        <v>38</v>
      </c>
      <c r="N122" s="8">
        <v>3</v>
      </c>
    </row>
    <row r="123" spans="1:15" ht="12.75">
      <c r="A123" s="72">
        <v>32</v>
      </c>
      <c r="B123" s="6" t="s">
        <v>186</v>
      </c>
      <c r="C123" t="s">
        <v>190</v>
      </c>
      <c r="D123" s="29" t="s">
        <v>8</v>
      </c>
      <c r="E123" s="96">
        <v>37</v>
      </c>
      <c r="F123" s="96">
        <v>24</v>
      </c>
      <c r="G123" s="96">
        <v>33</v>
      </c>
      <c r="H123" s="97">
        <f t="shared" si="8"/>
        <v>94</v>
      </c>
      <c r="I123">
        <v>12</v>
      </c>
      <c r="M123">
        <v>39</v>
      </c>
      <c r="N123" s="8">
        <v>2</v>
      </c>
      <c r="O123" s="21"/>
    </row>
    <row r="124" spans="1:15" ht="12.75">
      <c r="A124" s="72">
        <v>37</v>
      </c>
      <c r="B124" s="6" t="s">
        <v>180</v>
      </c>
      <c r="C124" t="s">
        <v>181</v>
      </c>
      <c r="D124" s="29" t="s">
        <v>8</v>
      </c>
      <c r="E124" s="96">
        <v>24</v>
      </c>
      <c r="F124" s="96">
        <v>33</v>
      </c>
      <c r="G124" s="96">
        <v>31</v>
      </c>
      <c r="H124" s="97">
        <f t="shared" si="8"/>
        <v>88</v>
      </c>
      <c r="I124">
        <v>13</v>
      </c>
      <c r="M124">
        <v>40</v>
      </c>
      <c r="N124" s="8">
        <v>1</v>
      </c>
      <c r="O124" s="21"/>
    </row>
    <row r="125" spans="1:15" ht="12.75">
      <c r="A125" s="72">
        <v>15</v>
      </c>
      <c r="B125" s="6" t="s">
        <v>218</v>
      </c>
      <c r="C125" t="s">
        <v>196</v>
      </c>
      <c r="D125" s="17" t="s">
        <v>6</v>
      </c>
      <c r="E125">
        <v>31</v>
      </c>
      <c r="F125">
        <v>26</v>
      </c>
      <c r="G125">
        <v>27</v>
      </c>
      <c r="H125" s="60">
        <f t="shared" si="8"/>
        <v>84</v>
      </c>
      <c r="I125">
        <v>14</v>
      </c>
      <c r="L125" s="49" t="s">
        <v>195</v>
      </c>
      <c r="N125" s="49">
        <f>SUM(N85:N124)</f>
        <v>922</v>
      </c>
      <c r="O125" s="21"/>
    </row>
    <row r="126" spans="1:9" ht="12.75">
      <c r="A126" s="72">
        <v>26</v>
      </c>
      <c r="B126" s="6" t="s">
        <v>200</v>
      </c>
      <c r="C126" t="s">
        <v>201</v>
      </c>
      <c r="D126" s="30" t="s">
        <v>7</v>
      </c>
      <c r="E126">
        <v>33</v>
      </c>
      <c r="F126">
        <v>25</v>
      </c>
      <c r="G126">
        <v>21</v>
      </c>
      <c r="H126" s="60">
        <f t="shared" si="8"/>
        <v>79</v>
      </c>
      <c r="I126">
        <v>15</v>
      </c>
    </row>
    <row r="127" spans="1:9" ht="12.75">
      <c r="A127" s="72">
        <v>2</v>
      </c>
      <c r="B127" s="6" t="s">
        <v>174</v>
      </c>
      <c r="C127" t="s">
        <v>221</v>
      </c>
      <c r="D127" s="26" t="s">
        <v>0</v>
      </c>
      <c r="E127" s="96">
        <v>27</v>
      </c>
      <c r="F127" s="96">
        <v>23</v>
      </c>
      <c r="G127" s="96">
        <v>25</v>
      </c>
      <c r="H127" s="97">
        <f t="shared" si="8"/>
        <v>75</v>
      </c>
      <c r="I127">
        <v>16</v>
      </c>
    </row>
    <row r="128" spans="1:9" ht="12.75">
      <c r="A128" s="72">
        <v>3</v>
      </c>
      <c r="B128" s="6" t="s">
        <v>183</v>
      </c>
      <c r="C128" t="s">
        <v>188</v>
      </c>
      <c r="D128" s="26" t="s">
        <v>0</v>
      </c>
      <c r="E128">
        <v>25</v>
      </c>
      <c r="F128">
        <v>22</v>
      </c>
      <c r="G128">
        <v>26</v>
      </c>
      <c r="H128" s="60">
        <f t="shared" si="8"/>
        <v>73</v>
      </c>
      <c r="I128">
        <v>17</v>
      </c>
    </row>
    <row r="129" spans="1:9" ht="12.75">
      <c r="A129" s="72">
        <v>33</v>
      </c>
      <c r="B129" s="6" t="s">
        <v>234</v>
      </c>
      <c r="C129" t="s">
        <v>228</v>
      </c>
      <c r="D129" s="29" t="s">
        <v>8</v>
      </c>
      <c r="E129" s="96">
        <v>23</v>
      </c>
      <c r="F129" s="96">
        <v>21</v>
      </c>
      <c r="G129" s="96">
        <v>22</v>
      </c>
      <c r="H129" s="111">
        <f t="shared" si="8"/>
        <v>66</v>
      </c>
      <c r="I129">
        <v>18</v>
      </c>
    </row>
    <row r="130" spans="1:9" ht="12.75">
      <c r="A130" s="72">
        <v>21</v>
      </c>
      <c r="B130" s="6" t="s">
        <v>233</v>
      </c>
      <c r="C130" t="s">
        <v>175</v>
      </c>
      <c r="D130" s="30" t="s">
        <v>7</v>
      </c>
      <c r="E130">
        <v>22</v>
      </c>
      <c r="F130">
        <v>20</v>
      </c>
      <c r="G130">
        <v>23</v>
      </c>
      <c r="H130" s="112">
        <f t="shared" si="8"/>
        <v>65</v>
      </c>
      <c r="I130">
        <v>19</v>
      </c>
    </row>
    <row r="131" spans="1:9" ht="12.75">
      <c r="A131" s="72">
        <v>49</v>
      </c>
      <c r="B131" s="6" t="s">
        <v>187</v>
      </c>
      <c r="C131" t="s">
        <v>179</v>
      </c>
      <c r="D131" s="25" t="s">
        <v>9</v>
      </c>
      <c r="E131">
        <v>20</v>
      </c>
      <c r="F131">
        <v>27</v>
      </c>
      <c r="G131">
        <v>18</v>
      </c>
      <c r="H131" s="60">
        <f t="shared" si="8"/>
        <v>65</v>
      </c>
      <c r="I131">
        <v>20</v>
      </c>
    </row>
    <row r="132" spans="1:9" ht="12.75">
      <c r="A132" s="72">
        <v>24</v>
      </c>
      <c r="B132" s="6" t="s">
        <v>219</v>
      </c>
      <c r="C132" t="s">
        <v>227</v>
      </c>
      <c r="D132" s="30" t="s">
        <v>7</v>
      </c>
      <c r="E132" s="9" t="s">
        <v>258</v>
      </c>
      <c r="F132">
        <v>29</v>
      </c>
      <c r="G132">
        <v>29</v>
      </c>
      <c r="H132" s="60">
        <f t="shared" si="8"/>
        <v>58</v>
      </c>
      <c r="I132">
        <v>21</v>
      </c>
    </row>
    <row r="133" spans="1:9" ht="12.75">
      <c r="A133" s="72">
        <v>10</v>
      </c>
      <c r="B133" s="6" t="s">
        <v>184</v>
      </c>
      <c r="C133" t="s">
        <v>225</v>
      </c>
      <c r="D133" s="17" t="s">
        <v>6</v>
      </c>
      <c r="E133" s="96">
        <v>21</v>
      </c>
      <c r="F133" s="96">
        <v>18</v>
      </c>
      <c r="G133" s="96">
        <v>19</v>
      </c>
      <c r="H133" s="97">
        <f t="shared" si="8"/>
        <v>58</v>
      </c>
      <c r="I133">
        <v>22</v>
      </c>
    </row>
    <row r="134" spans="1:9" ht="12.75">
      <c r="A134" s="72">
        <v>31</v>
      </c>
      <c r="B134" s="6" t="s">
        <v>239</v>
      </c>
      <c r="C134" t="s">
        <v>238</v>
      </c>
      <c r="D134" s="29" t="s">
        <v>8</v>
      </c>
      <c r="E134">
        <v>18</v>
      </c>
      <c r="F134">
        <v>19</v>
      </c>
      <c r="G134">
        <v>20</v>
      </c>
      <c r="H134" s="60">
        <f t="shared" si="8"/>
        <v>57</v>
      </c>
      <c r="I134">
        <v>23</v>
      </c>
    </row>
    <row r="135" spans="1:9" ht="12.75">
      <c r="A135" s="72">
        <v>35</v>
      </c>
      <c r="B135" s="6" t="s">
        <v>250</v>
      </c>
      <c r="C135" t="s">
        <v>240</v>
      </c>
      <c r="D135" s="29" t="s">
        <v>8</v>
      </c>
      <c r="E135">
        <v>17</v>
      </c>
      <c r="F135">
        <v>17</v>
      </c>
      <c r="G135">
        <v>16</v>
      </c>
      <c r="H135" s="60">
        <f t="shared" si="8"/>
        <v>50</v>
      </c>
      <c r="I135">
        <v>24</v>
      </c>
    </row>
    <row r="136" spans="1:9" ht="12.75">
      <c r="A136" s="72">
        <v>11</v>
      </c>
      <c r="B136" s="6" t="s">
        <v>185</v>
      </c>
      <c r="C136" t="s">
        <v>182</v>
      </c>
      <c r="D136" s="17" t="s">
        <v>6</v>
      </c>
      <c r="E136">
        <v>19</v>
      </c>
      <c r="F136">
        <v>16</v>
      </c>
      <c r="G136">
        <v>14</v>
      </c>
      <c r="H136" s="60">
        <f t="shared" si="8"/>
        <v>49</v>
      </c>
      <c r="I136">
        <v>25</v>
      </c>
    </row>
    <row r="137" spans="1:9" ht="12.75">
      <c r="A137" s="72">
        <v>5</v>
      </c>
      <c r="B137" s="6" t="s">
        <v>215</v>
      </c>
      <c r="C137" t="s">
        <v>222</v>
      </c>
      <c r="D137" s="26" t="s">
        <v>0</v>
      </c>
      <c r="E137">
        <v>16</v>
      </c>
      <c r="F137">
        <v>15</v>
      </c>
      <c r="G137">
        <v>17</v>
      </c>
      <c r="H137" s="60">
        <f t="shared" si="8"/>
        <v>48</v>
      </c>
      <c r="I137">
        <v>26</v>
      </c>
    </row>
    <row r="138" spans="1:9" ht="12.75">
      <c r="A138" s="72">
        <v>139</v>
      </c>
      <c r="B138" s="6" t="s">
        <v>248</v>
      </c>
      <c r="C138" t="s">
        <v>247</v>
      </c>
      <c r="D138" s="29" t="s">
        <v>8</v>
      </c>
      <c r="E138" s="96">
        <v>15</v>
      </c>
      <c r="F138" s="96">
        <v>14</v>
      </c>
      <c r="G138" s="96">
        <v>15</v>
      </c>
      <c r="H138" s="97">
        <f t="shared" si="8"/>
        <v>44</v>
      </c>
      <c r="I138">
        <v>27</v>
      </c>
    </row>
    <row r="139" spans="1:9" ht="12.75">
      <c r="A139" s="72">
        <v>138</v>
      </c>
      <c r="B139" s="6" t="s">
        <v>246</v>
      </c>
      <c r="C139" t="s">
        <v>245</v>
      </c>
      <c r="D139" s="29" t="s">
        <v>8</v>
      </c>
      <c r="E139">
        <v>14</v>
      </c>
      <c r="F139">
        <v>13</v>
      </c>
      <c r="G139">
        <v>13</v>
      </c>
      <c r="H139" s="60">
        <f t="shared" si="8"/>
        <v>40</v>
      </c>
      <c r="I139">
        <v>28</v>
      </c>
    </row>
    <row r="140" spans="1:9" ht="12.75">
      <c r="A140" s="72">
        <v>25</v>
      </c>
      <c r="B140" s="6" t="s">
        <v>172</v>
      </c>
      <c r="C140" t="s">
        <v>177</v>
      </c>
      <c r="D140" s="30" t="s">
        <v>7</v>
      </c>
      <c r="E140" t="s">
        <v>97</v>
      </c>
      <c r="F140" t="s">
        <v>97</v>
      </c>
      <c r="G140" t="s">
        <v>97</v>
      </c>
      <c r="H140" s="60">
        <v>0</v>
      </c>
      <c r="I140">
        <v>29</v>
      </c>
    </row>
    <row r="141" spans="1:9" ht="12.75">
      <c r="A141" s="72">
        <v>38</v>
      </c>
      <c r="B141" s="6" t="s">
        <v>260</v>
      </c>
      <c r="C141" t="s">
        <v>261</v>
      </c>
      <c r="D141" s="29" t="s">
        <v>8</v>
      </c>
      <c r="E141" t="s">
        <v>97</v>
      </c>
      <c r="F141" t="s">
        <v>97</v>
      </c>
      <c r="G141" t="s">
        <v>97</v>
      </c>
      <c r="H141" s="60">
        <v>0</v>
      </c>
      <c r="I141">
        <v>30</v>
      </c>
    </row>
    <row r="142" ht="12.75">
      <c r="A142"/>
    </row>
    <row r="143" spans="1:16" ht="12.75">
      <c r="A143"/>
      <c r="P143" s="73"/>
    </row>
    <row r="144" spans="1:9" ht="15.75">
      <c r="A144"/>
      <c r="B144" s="85"/>
      <c r="C144" s="95" t="s">
        <v>235</v>
      </c>
      <c r="D144" s="76"/>
      <c r="E144" s="76"/>
      <c r="F144" s="76"/>
      <c r="G144" s="76"/>
      <c r="H144" s="76"/>
      <c r="I144" s="76"/>
    </row>
    <row r="145" spans="1:9" ht="38.25">
      <c r="A145"/>
      <c r="B145" s="118">
        <v>42911</v>
      </c>
      <c r="C145" s="119" t="s">
        <v>199</v>
      </c>
      <c r="D145" s="87" t="s">
        <v>4</v>
      </c>
      <c r="E145" s="87" t="s">
        <v>191</v>
      </c>
      <c r="F145" s="87" t="s">
        <v>192</v>
      </c>
      <c r="G145" s="87" t="s">
        <v>193</v>
      </c>
      <c r="H145" s="86" t="s">
        <v>47</v>
      </c>
      <c r="I145" s="86" t="s">
        <v>46</v>
      </c>
    </row>
    <row r="146" spans="1:9" ht="12.75">
      <c r="A146" s="72">
        <v>28</v>
      </c>
      <c r="B146" s="6" t="s">
        <v>236</v>
      </c>
      <c r="C146" t="s">
        <v>237</v>
      </c>
      <c r="D146" s="30" t="s">
        <v>7</v>
      </c>
      <c r="E146" s="10">
        <v>60</v>
      </c>
      <c r="F146" s="10">
        <v>60</v>
      </c>
      <c r="G146" s="10">
        <v>60</v>
      </c>
      <c r="H146" s="72">
        <f aca="true" t="shared" si="9" ref="H146:H171">SUM(E146:G146)</f>
        <v>180</v>
      </c>
      <c r="I146">
        <v>1</v>
      </c>
    </row>
    <row r="147" spans="1:9" ht="12.75">
      <c r="A147" s="72">
        <v>30</v>
      </c>
      <c r="B147" s="6" t="s">
        <v>173</v>
      </c>
      <c r="C147" t="s">
        <v>178</v>
      </c>
      <c r="D147" s="29" t="s">
        <v>8</v>
      </c>
      <c r="E147" s="12">
        <v>54</v>
      </c>
      <c r="F147" s="12">
        <v>54</v>
      </c>
      <c r="G147" s="12">
        <v>54</v>
      </c>
      <c r="H147" s="110">
        <f t="shared" si="9"/>
        <v>162</v>
      </c>
      <c r="I147">
        <v>2</v>
      </c>
    </row>
    <row r="148" spans="1:9" ht="12.75">
      <c r="A148" s="72">
        <v>14</v>
      </c>
      <c r="B148" s="6" t="s">
        <v>265</v>
      </c>
      <c r="C148" t="s">
        <v>266</v>
      </c>
      <c r="D148" s="17" t="s">
        <v>6</v>
      </c>
      <c r="E148">
        <v>47</v>
      </c>
      <c r="F148" s="11">
        <v>50</v>
      </c>
      <c r="G148" s="11">
        <v>50</v>
      </c>
      <c r="H148" s="116">
        <f t="shared" si="9"/>
        <v>147</v>
      </c>
      <c r="I148">
        <v>3</v>
      </c>
    </row>
    <row r="149" spans="1:9" ht="12.75">
      <c r="A149" s="72">
        <v>7</v>
      </c>
      <c r="B149" s="6" t="s">
        <v>170</v>
      </c>
      <c r="C149" t="s">
        <v>223</v>
      </c>
      <c r="D149" s="26" t="s">
        <v>0</v>
      </c>
      <c r="E149" s="96">
        <v>45</v>
      </c>
      <c r="F149" s="96">
        <v>47</v>
      </c>
      <c r="G149" s="96">
        <v>47</v>
      </c>
      <c r="H149" s="97">
        <f t="shared" si="9"/>
        <v>139</v>
      </c>
      <c r="I149">
        <v>4</v>
      </c>
    </row>
    <row r="150" spans="1:9" ht="12.75">
      <c r="A150" s="72">
        <v>22</v>
      </c>
      <c r="B150" s="6" t="s">
        <v>171</v>
      </c>
      <c r="C150" t="s">
        <v>176</v>
      </c>
      <c r="D150" s="30" t="s">
        <v>7</v>
      </c>
      <c r="E150" s="96">
        <v>43</v>
      </c>
      <c r="F150" s="96">
        <v>45</v>
      </c>
      <c r="G150" s="96">
        <v>43</v>
      </c>
      <c r="H150" s="97">
        <f t="shared" si="9"/>
        <v>131</v>
      </c>
      <c r="I150">
        <v>5</v>
      </c>
    </row>
    <row r="151" spans="1:9" ht="12.75">
      <c r="A151" s="72">
        <v>6</v>
      </c>
      <c r="B151" s="6" t="s">
        <v>169</v>
      </c>
      <c r="C151" t="s">
        <v>189</v>
      </c>
      <c r="D151" s="26" t="s">
        <v>0</v>
      </c>
      <c r="E151" s="101">
        <v>39</v>
      </c>
      <c r="F151" s="101">
        <v>43</v>
      </c>
      <c r="G151" s="101">
        <v>41</v>
      </c>
      <c r="H151" s="60">
        <f t="shared" si="9"/>
        <v>123</v>
      </c>
      <c r="I151">
        <v>6</v>
      </c>
    </row>
    <row r="152" spans="1:9" ht="12.75">
      <c r="A152" s="72">
        <v>12</v>
      </c>
      <c r="B152" s="6" t="s">
        <v>217</v>
      </c>
      <c r="C152" t="s">
        <v>226</v>
      </c>
      <c r="D152" s="17" t="s">
        <v>6</v>
      </c>
      <c r="E152">
        <v>37</v>
      </c>
      <c r="F152">
        <v>39</v>
      </c>
      <c r="G152">
        <v>45</v>
      </c>
      <c r="H152" s="60">
        <f t="shared" si="9"/>
        <v>121</v>
      </c>
      <c r="I152">
        <v>7</v>
      </c>
    </row>
    <row r="153" spans="1:9" ht="12.75">
      <c r="A153" s="72">
        <v>32</v>
      </c>
      <c r="B153" s="6" t="s">
        <v>186</v>
      </c>
      <c r="C153" t="s">
        <v>190</v>
      </c>
      <c r="D153" s="29" t="s">
        <v>8</v>
      </c>
      <c r="E153" s="96">
        <v>33</v>
      </c>
      <c r="F153" s="96">
        <v>41</v>
      </c>
      <c r="G153" s="96">
        <v>39</v>
      </c>
      <c r="H153" s="97">
        <f t="shared" si="9"/>
        <v>113</v>
      </c>
      <c r="I153">
        <v>8</v>
      </c>
    </row>
    <row r="154" spans="1:9" ht="12.75">
      <c r="A154" s="72">
        <v>19</v>
      </c>
      <c r="B154" s="6" t="s">
        <v>267</v>
      </c>
      <c r="C154" t="s">
        <v>268</v>
      </c>
      <c r="D154" s="17" t="s">
        <v>6</v>
      </c>
      <c r="E154">
        <v>31</v>
      </c>
      <c r="F154">
        <v>35</v>
      </c>
      <c r="G154">
        <v>35</v>
      </c>
      <c r="H154" s="60">
        <f t="shared" si="9"/>
        <v>101</v>
      </c>
      <c r="I154">
        <v>9</v>
      </c>
    </row>
    <row r="155" spans="1:9" ht="12.75">
      <c r="A155" s="72">
        <v>63</v>
      </c>
      <c r="B155" s="6" t="s">
        <v>242</v>
      </c>
      <c r="C155" t="s">
        <v>252</v>
      </c>
      <c r="D155" s="28" t="s">
        <v>12</v>
      </c>
      <c r="E155">
        <v>27</v>
      </c>
      <c r="F155">
        <v>24</v>
      </c>
      <c r="G155">
        <v>37</v>
      </c>
      <c r="H155" s="60">
        <f t="shared" si="9"/>
        <v>88</v>
      </c>
      <c r="I155">
        <v>10</v>
      </c>
    </row>
    <row r="156" spans="1:9" ht="12.75">
      <c r="A156" s="72">
        <v>17</v>
      </c>
      <c r="B156" s="117" t="s">
        <v>269</v>
      </c>
      <c r="C156" t="s">
        <v>270</v>
      </c>
      <c r="D156" s="17" t="s">
        <v>6</v>
      </c>
      <c r="E156">
        <v>29</v>
      </c>
      <c r="F156">
        <v>27</v>
      </c>
      <c r="G156">
        <v>31</v>
      </c>
      <c r="H156" s="60">
        <f t="shared" si="9"/>
        <v>87</v>
      </c>
      <c r="I156">
        <v>11</v>
      </c>
    </row>
    <row r="157" spans="1:9" ht="12.75">
      <c r="A157" s="72">
        <v>132</v>
      </c>
      <c r="B157" s="6" t="s">
        <v>244</v>
      </c>
      <c r="C157" t="s">
        <v>243</v>
      </c>
      <c r="D157" s="29" t="s">
        <v>8</v>
      </c>
      <c r="E157">
        <v>16</v>
      </c>
      <c r="F157">
        <v>33</v>
      </c>
      <c r="G157">
        <v>33</v>
      </c>
      <c r="H157" s="60">
        <f t="shared" si="9"/>
        <v>82</v>
      </c>
      <c r="I157">
        <v>12</v>
      </c>
    </row>
    <row r="158" spans="1:9" ht="12.75">
      <c r="A158" s="72">
        <v>16</v>
      </c>
      <c r="B158" s="6" t="s">
        <v>271</v>
      </c>
      <c r="C158" t="s">
        <v>272</v>
      </c>
      <c r="D158" s="17" t="s">
        <v>6</v>
      </c>
      <c r="E158">
        <v>41</v>
      </c>
      <c r="F158">
        <v>37</v>
      </c>
      <c r="G158" t="s">
        <v>97</v>
      </c>
      <c r="H158" s="60">
        <f t="shared" si="9"/>
        <v>78</v>
      </c>
      <c r="I158">
        <v>13</v>
      </c>
    </row>
    <row r="159" spans="1:9" ht="12.75">
      <c r="A159" s="72">
        <v>26</v>
      </c>
      <c r="B159" s="6" t="s">
        <v>200</v>
      </c>
      <c r="C159" t="s">
        <v>201</v>
      </c>
      <c r="D159" s="30" t="s">
        <v>7</v>
      </c>
      <c r="E159">
        <v>19</v>
      </c>
      <c r="F159">
        <v>29</v>
      </c>
      <c r="G159">
        <v>26</v>
      </c>
      <c r="H159" s="60">
        <f t="shared" si="9"/>
        <v>74</v>
      </c>
      <c r="I159">
        <v>14</v>
      </c>
    </row>
    <row r="160" spans="1:9" ht="12.75">
      <c r="A160" s="72">
        <v>18</v>
      </c>
      <c r="B160" s="6" t="s">
        <v>269</v>
      </c>
      <c r="C160" t="s">
        <v>273</v>
      </c>
      <c r="D160" s="17" t="s">
        <v>6</v>
      </c>
      <c r="E160">
        <v>26</v>
      </c>
      <c r="F160">
        <v>25</v>
      </c>
      <c r="G160">
        <v>23</v>
      </c>
      <c r="H160" s="60">
        <f t="shared" si="9"/>
        <v>74</v>
      </c>
      <c r="I160">
        <v>15</v>
      </c>
    </row>
    <row r="161" spans="1:9" ht="12.75">
      <c r="A161" s="72">
        <v>110</v>
      </c>
      <c r="B161" s="6" t="s">
        <v>274</v>
      </c>
      <c r="C161" t="s">
        <v>275</v>
      </c>
      <c r="D161" s="17" t="s">
        <v>6</v>
      </c>
      <c r="E161">
        <v>24</v>
      </c>
      <c r="F161">
        <v>20</v>
      </c>
      <c r="G161">
        <v>27</v>
      </c>
      <c r="H161" s="60">
        <f t="shared" si="9"/>
        <v>71</v>
      </c>
      <c r="I161">
        <v>16</v>
      </c>
    </row>
    <row r="162" spans="1:9" ht="12.75">
      <c r="A162" s="72">
        <v>10</v>
      </c>
      <c r="B162" s="6" t="s">
        <v>184</v>
      </c>
      <c r="C162" t="s">
        <v>225</v>
      </c>
      <c r="D162" s="17" t="s">
        <v>6</v>
      </c>
      <c r="E162" s="96">
        <v>23</v>
      </c>
      <c r="F162" s="96">
        <v>23</v>
      </c>
      <c r="G162" s="96">
        <v>25</v>
      </c>
      <c r="H162" s="97">
        <f t="shared" si="9"/>
        <v>71</v>
      </c>
      <c r="I162">
        <v>17</v>
      </c>
    </row>
    <row r="163" spans="1:9" ht="12.75">
      <c r="A163" s="72">
        <v>3</v>
      </c>
      <c r="B163" s="6" t="s">
        <v>183</v>
      </c>
      <c r="C163" t="s">
        <v>188</v>
      </c>
      <c r="D163" s="26" t="s">
        <v>0</v>
      </c>
      <c r="E163">
        <v>25</v>
      </c>
      <c r="F163">
        <v>16</v>
      </c>
      <c r="G163">
        <v>29</v>
      </c>
      <c r="H163" s="60">
        <f t="shared" si="9"/>
        <v>70</v>
      </c>
      <c r="I163">
        <v>18</v>
      </c>
    </row>
    <row r="164" spans="1:9" ht="12.75">
      <c r="A164" s="72">
        <v>9</v>
      </c>
      <c r="B164" s="6" t="s">
        <v>216</v>
      </c>
      <c r="C164" t="s">
        <v>224</v>
      </c>
      <c r="D164" s="26" t="s">
        <v>0</v>
      </c>
      <c r="E164" s="11">
        <v>50</v>
      </c>
      <c r="F164">
        <v>17</v>
      </c>
      <c r="G164" t="s">
        <v>97</v>
      </c>
      <c r="H164" s="60">
        <f t="shared" si="9"/>
        <v>67</v>
      </c>
      <c r="I164">
        <v>19</v>
      </c>
    </row>
    <row r="165" spans="1:9" ht="12.75">
      <c r="A165" s="72">
        <v>11</v>
      </c>
      <c r="B165" s="6" t="s">
        <v>185</v>
      </c>
      <c r="C165" t="s">
        <v>182</v>
      </c>
      <c r="D165" s="17" t="s">
        <v>6</v>
      </c>
      <c r="E165">
        <v>17</v>
      </c>
      <c r="F165">
        <v>19</v>
      </c>
      <c r="G165">
        <v>24</v>
      </c>
      <c r="H165" s="60">
        <f t="shared" si="9"/>
        <v>60</v>
      </c>
      <c r="I165">
        <v>20</v>
      </c>
    </row>
    <row r="166" spans="1:9" ht="12.75">
      <c r="A166" s="72">
        <v>111</v>
      </c>
      <c r="B166" s="6" t="s">
        <v>276</v>
      </c>
      <c r="C166" t="s">
        <v>277</v>
      </c>
      <c r="D166" s="17" t="s">
        <v>6</v>
      </c>
      <c r="E166">
        <v>18</v>
      </c>
      <c r="F166">
        <v>18</v>
      </c>
      <c r="G166">
        <v>22</v>
      </c>
      <c r="H166" s="60">
        <f t="shared" si="9"/>
        <v>58</v>
      </c>
      <c r="I166">
        <v>21</v>
      </c>
    </row>
    <row r="167" spans="1:9" ht="12.75">
      <c r="A167" s="72">
        <v>15</v>
      </c>
      <c r="B167" s="6" t="s">
        <v>218</v>
      </c>
      <c r="C167" t="s">
        <v>196</v>
      </c>
      <c r="D167" s="17" t="s">
        <v>6</v>
      </c>
      <c r="E167">
        <v>35</v>
      </c>
      <c r="F167">
        <v>21</v>
      </c>
      <c r="G167" t="s">
        <v>97</v>
      </c>
      <c r="H167" s="60">
        <f t="shared" si="9"/>
        <v>56</v>
      </c>
      <c r="I167">
        <v>22</v>
      </c>
    </row>
    <row r="168" spans="1:9" ht="12.75">
      <c r="A168" s="72">
        <v>23</v>
      </c>
      <c r="B168" s="6" t="s">
        <v>278</v>
      </c>
      <c r="C168" t="s">
        <v>279</v>
      </c>
      <c r="D168" s="6" t="s">
        <v>7</v>
      </c>
      <c r="E168">
        <v>21</v>
      </c>
      <c r="F168">
        <v>31</v>
      </c>
      <c r="G168" t="s">
        <v>97</v>
      </c>
      <c r="H168" s="60">
        <f t="shared" si="9"/>
        <v>52</v>
      </c>
      <c r="I168">
        <v>23</v>
      </c>
    </row>
    <row r="169" spans="1:9" ht="12.75">
      <c r="A169" s="72">
        <v>112</v>
      </c>
      <c r="B169" s="6" t="s">
        <v>280</v>
      </c>
      <c r="C169" t="s">
        <v>281</v>
      </c>
      <c r="D169" s="17" t="s">
        <v>6</v>
      </c>
      <c r="E169">
        <v>20</v>
      </c>
      <c r="F169">
        <v>26</v>
      </c>
      <c r="G169" t="s">
        <v>258</v>
      </c>
      <c r="H169" s="60">
        <f t="shared" si="9"/>
        <v>46</v>
      </c>
      <c r="I169">
        <v>24</v>
      </c>
    </row>
    <row r="170" spans="1:9" ht="12.75">
      <c r="A170" s="72">
        <v>33</v>
      </c>
      <c r="B170" s="6" t="s">
        <v>234</v>
      </c>
      <c r="C170" t="s">
        <v>228</v>
      </c>
      <c r="D170" s="29" t="s">
        <v>8</v>
      </c>
      <c r="E170" s="96">
        <v>22</v>
      </c>
      <c r="F170" s="96">
        <v>22</v>
      </c>
      <c r="G170" t="s">
        <v>97</v>
      </c>
      <c r="H170" s="97">
        <f t="shared" si="9"/>
        <v>44</v>
      </c>
      <c r="I170">
        <v>25</v>
      </c>
    </row>
    <row r="171" spans="1:9" ht="12.75">
      <c r="A171" s="72">
        <v>24</v>
      </c>
      <c r="B171" s="6" t="s">
        <v>219</v>
      </c>
      <c r="C171" t="s">
        <v>227</v>
      </c>
      <c r="D171" s="30" t="s">
        <v>7</v>
      </c>
      <c r="E171">
        <v>15</v>
      </c>
      <c r="F171" t="s">
        <v>97</v>
      </c>
      <c r="G171" t="s">
        <v>97</v>
      </c>
      <c r="H171" s="60">
        <f t="shared" si="9"/>
        <v>15</v>
      </c>
      <c r="I171">
        <v>26</v>
      </c>
    </row>
    <row r="172" ht="12.75">
      <c r="A172"/>
    </row>
    <row r="173" spans="1:9" ht="15.75">
      <c r="A173"/>
      <c r="B173" s="85"/>
      <c r="C173" s="95" t="s">
        <v>235</v>
      </c>
      <c r="D173" s="76"/>
      <c r="E173" s="76"/>
      <c r="F173" s="76"/>
      <c r="G173" s="76"/>
      <c r="H173" s="76"/>
      <c r="I173" s="76"/>
    </row>
    <row r="174" spans="1:9" ht="38.25">
      <c r="A174"/>
      <c r="B174" s="118">
        <v>42925</v>
      </c>
      <c r="C174" s="119" t="s">
        <v>212</v>
      </c>
      <c r="D174" s="87" t="s">
        <v>4</v>
      </c>
      <c r="E174" s="87" t="s">
        <v>191</v>
      </c>
      <c r="F174" s="87" t="s">
        <v>192</v>
      </c>
      <c r="G174" s="87" t="s">
        <v>193</v>
      </c>
      <c r="H174" s="86" t="s">
        <v>47</v>
      </c>
      <c r="I174" s="86" t="s">
        <v>46</v>
      </c>
    </row>
    <row r="175" spans="1:9" ht="12.75">
      <c r="A175" s="72">
        <v>28</v>
      </c>
      <c r="B175" s="6" t="s">
        <v>236</v>
      </c>
      <c r="C175" t="s">
        <v>237</v>
      </c>
      <c r="D175" s="30" t="s">
        <v>7</v>
      </c>
      <c r="E175" s="10">
        <v>60</v>
      </c>
      <c r="F175" s="10">
        <v>60</v>
      </c>
      <c r="G175" s="10">
        <v>60</v>
      </c>
      <c r="H175" s="72">
        <f aca="true" t="shared" si="10" ref="H175:H194">SUM(E175:G175)</f>
        <v>180</v>
      </c>
      <c r="I175">
        <v>1</v>
      </c>
    </row>
    <row r="176" spans="1:9" ht="12.75">
      <c r="A176" s="72">
        <v>30</v>
      </c>
      <c r="B176" s="6" t="s">
        <v>173</v>
      </c>
      <c r="C176" t="s">
        <v>178</v>
      </c>
      <c r="D176" s="29" t="s">
        <v>8</v>
      </c>
      <c r="E176" s="12">
        <v>54</v>
      </c>
      <c r="F176" s="12">
        <v>54</v>
      </c>
      <c r="G176" s="12">
        <v>54</v>
      </c>
      <c r="H176" s="56">
        <f t="shared" si="10"/>
        <v>162</v>
      </c>
      <c r="I176">
        <v>2</v>
      </c>
    </row>
    <row r="177" spans="1:9" ht="12.75">
      <c r="A177" s="72">
        <v>6</v>
      </c>
      <c r="B177" s="6" t="s">
        <v>169</v>
      </c>
      <c r="C177" t="s">
        <v>189</v>
      </c>
      <c r="D177" s="26" t="s">
        <v>0</v>
      </c>
      <c r="E177" s="101">
        <v>47</v>
      </c>
      <c r="F177" s="123">
        <v>50</v>
      </c>
      <c r="G177" s="123">
        <v>50</v>
      </c>
      <c r="H177" s="35">
        <f t="shared" si="10"/>
        <v>147</v>
      </c>
      <c r="I177">
        <v>3</v>
      </c>
    </row>
    <row r="178" spans="1:9" ht="12.75">
      <c r="A178" s="72">
        <v>22</v>
      </c>
      <c r="B178" s="6" t="s">
        <v>171</v>
      </c>
      <c r="C178" t="s">
        <v>176</v>
      </c>
      <c r="D178" s="30" t="s">
        <v>7</v>
      </c>
      <c r="E178" s="98">
        <v>50</v>
      </c>
      <c r="F178" s="96">
        <v>47</v>
      </c>
      <c r="G178" s="96">
        <v>47</v>
      </c>
      <c r="H178" s="97">
        <f t="shared" si="10"/>
        <v>144</v>
      </c>
      <c r="I178">
        <v>4</v>
      </c>
    </row>
    <row r="179" spans="1:9" ht="12.75">
      <c r="A179" s="72">
        <v>12</v>
      </c>
      <c r="B179" s="6" t="s">
        <v>217</v>
      </c>
      <c r="C179" t="s">
        <v>226</v>
      </c>
      <c r="D179" s="17" t="s">
        <v>6</v>
      </c>
      <c r="E179">
        <v>45</v>
      </c>
      <c r="F179">
        <v>41</v>
      </c>
      <c r="G179">
        <v>45</v>
      </c>
      <c r="H179" s="60">
        <f t="shared" si="10"/>
        <v>131</v>
      </c>
      <c r="I179">
        <v>5</v>
      </c>
    </row>
    <row r="180" spans="1:9" ht="12.75">
      <c r="A180" s="72">
        <v>7</v>
      </c>
      <c r="B180" s="6" t="s">
        <v>170</v>
      </c>
      <c r="C180" t="s">
        <v>223</v>
      </c>
      <c r="D180" s="26" t="s">
        <v>0</v>
      </c>
      <c r="E180" s="96">
        <v>41</v>
      </c>
      <c r="F180" s="96">
        <v>45</v>
      </c>
      <c r="G180" s="96">
        <v>41</v>
      </c>
      <c r="H180" s="97">
        <f t="shared" si="10"/>
        <v>127</v>
      </c>
      <c r="I180">
        <v>6</v>
      </c>
    </row>
    <row r="181" spans="1:9" ht="12.75">
      <c r="A181" s="72">
        <v>23</v>
      </c>
      <c r="B181" s="6" t="s">
        <v>278</v>
      </c>
      <c r="C181" t="s">
        <v>279</v>
      </c>
      <c r="D181" s="6" t="s">
        <v>7</v>
      </c>
      <c r="E181">
        <v>37</v>
      </c>
      <c r="F181">
        <v>43</v>
      </c>
      <c r="G181">
        <v>43</v>
      </c>
      <c r="H181" s="60">
        <f t="shared" si="10"/>
        <v>123</v>
      </c>
      <c r="I181">
        <v>7</v>
      </c>
    </row>
    <row r="182" spans="1:9" ht="12.75">
      <c r="A182" s="72">
        <v>32</v>
      </c>
      <c r="B182" s="6" t="s">
        <v>186</v>
      </c>
      <c r="C182" t="s">
        <v>190</v>
      </c>
      <c r="D182" s="29" t="s">
        <v>8</v>
      </c>
      <c r="E182" s="96">
        <v>43</v>
      </c>
      <c r="F182" s="96">
        <v>39</v>
      </c>
      <c r="G182" s="96">
        <v>39</v>
      </c>
      <c r="H182" s="97">
        <f t="shared" si="10"/>
        <v>121</v>
      </c>
      <c r="I182">
        <v>8</v>
      </c>
    </row>
    <row r="183" spans="1:9" ht="12.75">
      <c r="A183" s="72">
        <v>15</v>
      </c>
      <c r="B183" s="6" t="s">
        <v>218</v>
      </c>
      <c r="C183" t="s">
        <v>196</v>
      </c>
      <c r="D183" s="17" t="s">
        <v>6</v>
      </c>
      <c r="E183">
        <v>39</v>
      </c>
      <c r="F183">
        <v>35</v>
      </c>
      <c r="G183">
        <v>37</v>
      </c>
      <c r="H183" s="60">
        <f t="shared" si="10"/>
        <v>111</v>
      </c>
      <c r="I183">
        <v>9</v>
      </c>
    </row>
    <row r="184" spans="1:9" ht="12.75">
      <c r="A184" s="72">
        <v>24</v>
      </c>
      <c r="B184" s="6" t="s">
        <v>219</v>
      </c>
      <c r="C184" t="s">
        <v>227</v>
      </c>
      <c r="D184" s="30" t="s">
        <v>7</v>
      </c>
      <c r="E184">
        <v>23</v>
      </c>
      <c r="F184">
        <v>37</v>
      </c>
      <c r="G184">
        <v>35</v>
      </c>
      <c r="H184" s="60">
        <f t="shared" si="10"/>
        <v>95</v>
      </c>
      <c r="I184">
        <v>10</v>
      </c>
    </row>
    <row r="185" spans="1:9" ht="12.75">
      <c r="A185" s="72">
        <v>26</v>
      </c>
      <c r="B185" s="6" t="s">
        <v>200</v>
      </c>
      <c r="C185" t="s">
        <v>201</v>
      </c>
      <c r="D185" s="30" t="s">
        <v>7</v>
      </c>
      <c r="E185">
        <v>25</v>
      </c>
      <c r="F185">
        <v>31</v>
      </c>
      <c r="G185">
        <v>33</v>
      </c>
      <c r="H185" s="60">
        <f t="shared" si="10"/>
        <v>89</v>
      </c>
      <c r="I185">
        <v>11</v>
      </c>
    </row>
    <row r="186" spans="1:9" ht="12.75">
      <c r="A186" s="72">
        <v>63</v>
      </c>
      <c r="B186" s="6" t="s">
        <v>242</v>
      </c>
      <c r="C186" t="s">
        <v>252</v>
      </c>
      <c r="D186" s="28" t="s">
        <v>12</v>
      </c>
      <c r="E186">
        <v>33</v>
      </c>
      <c r="F186" s="9">
        <v>23</v>
      </c>
      <c r="G186">
        <v>31</v>
      </c>
      <c r="H186" s="60">
        <f t="shared" si="10"/>
        <v>87</v>
      </c>
      <c r="I186">
        <v>12</v>
      </c>
    </row>
    <row r="187" spans="1:9" ht="12.75">
      <c r="A187" s="72">
        <v>11</v>
      </c>
      <c r="B187" s="6" t="s">
        <v>185</v>
      </c>
      <c r="C187" t="s">
        <v>182</v>
      </c>
      <c r="D187" s="17" t="s">
        <v>6</v>
      </c>
      <c r="E187">
        <v>24</v>
      </c>
      <c r="F187">
        <v>33</v>
      </c>
      <c r="G187">
        <v>29</v>
      </c>
      <c r="H187" s="60">
        <f t="shared" si="10"/>
        <v>86</v>
      </c>
      <c r="I187">
        <v>13</v>
      </c>
    </row>
    <row r="188" spans="1:9" ht="12.75">
      <c r="A188" s="72">
        <v>10</v>
      </c>
      <c r="B188" s="6" t="s">
        <v>184</v>
      </c>
      <c r="C188" t="s">
        <v>225</v>
      </c>
      <c r="D188" s="17" t="s">
        <v>6</v>
      </c>
      <c r="E188" s="96">
        <v>29</v>
      </c>
      <c r="F188" s="96">
        <v>29</v>
      </c>
      <c r="G188" s="96">
        <v>26</v>
      </c>
      <c r="H188" s="97">
        <f t="shared" si="10"/>
        <v>84</v>
      </c>
      <c r="I188">
        <v>14</v>
      </c>
    </row>
    <row r="189" spans="1:11" ht="12.75">
      <c r="A189" s="72">
        <v>27</v>
      </c>
      <c r="B189" s="6" t="s">
        <v>289</v>
      </c>
      <c r="C189" t="s">
        <v>290</v>
      </c>
      <c r="D189" s="6" t="s">
        <v>7</v>
      </c>
      <c r="E189">
        <v>26</v>
      </c>
      <c r="F189">
        <v>27</v>
      </c>
      <c r="G189">
        <v>27</v>
      </c>
      <c r="H189" s="60">
        <f t="shared" si="10"/>
        <v>80</v>
      </c>
      <c r="I189">
        <v>15</v>
      </c>
      <c r="J189" s="23"/>
      <c r="K189" s="81"/>
    </row>
    <row r="190" spans="1:9" ht="12.75">
      <c r="A190" s="72">
        <v>131</v>
      </c>
      <c r="B190" s="6" t="s">
        <v>291</v>
      </c>
      <c r="C190" t="s">
        <v>292</v>
      </c>
      <c r="D190" s="29" t="s">
        <v>8</v>
      </c>
      <c r="E190">
        <v>22</v>
      </c>
      <c r="F190">
        <v>26</v>
      </c>
      <c r="G190">
        <v>25</v>
      </c>
      <c r="H190" s="60">
        <f t="shared" si="10"/>
        <v>73</v>
      </c>
      <c r="I190">
        <v>16</v>
      </c>
    </row>
    <row r="191" spans="1:9" ht="12.75">
      <c r="A191" s="72">
        <v>21</v>
      </c>
      <c r="B191" s="6" t="s">
        <v>233</v>
      </c>
      <c r="C191" t="s">
        <v>175</v>
      </c>
      <c r="D191" s="30" t="s">
        <v>7</v>
      </c>
      <c r="E191">
        <v>35</v>
      </c>
      <c r="F191">
        <v>24</v>
      </c>
      <c r="G191" t="s">
        <v>97</v>
      </c>
      <c r="H191" s="60">
        <f t="shared" si="10"/>
        <v>59</v>
      </c>
      <c r="I191">
        <v>17</v>
      </c>
    </row>
    <row r="192" spans="1:9" ht="12.75">
      <c r="A192" s="72">
        <v>38</v>
      </c>
      <c r="B192" s="6" t="s">
        <v>260</v>
      </c>
      <c r="C192" t="s">
        <v>261</v>
      </c>
      <c r="D192" s="29" t="s">
        <v>8</v>
      </c>
      <c r="E192">
        <v>27</v>
      </c>
      <c r="F192">
        <v>25</v>
      </c>
      <c r="G192" t="s">
        <v>97</v>
      </c>
      <c r="H192" s="60">
        <f t="shared" si="10"/>
        <v>52</v>
      </c>
      <c r="I192">
        <v>18</v>
      </c>
    </row>
    <row r="193" spans="1:10" ht="12.75">
      <c r="A193" s="72">
        <v>3</v>
      </c>
      <c r="B193" s="6" t="s">
        <v>183</v>
      </c>
      <c r="C193" t="s">
        <v>188</v>
      </c>
      <c r="D193" s="26" t="s">
        <v>0</v>
      </c>
      <c r="E193">
        <v>31</v>
      </c>
      <c r="F193" t="s">
        <v>97</v>
      </c>
      <c r="G193" t="s">
        <v>97</v>
      </c>
      <c r="H193" s="60">
        <f t="shared" si="10"/>
        <v>31</v>
      </c>
      <c r="I193">
        <v>19</v>
      </c>
      <c r="J193" s="80"/>
    </row>
    <row r="194" spans="1:9" ht="12.75">
      <c r="A194" s="72">
        <v>132</v>
      </c>
      <c r="B194" s="6" t="s">
        <v>244</v>
      </c>
      <c r="C194" t="s">
        <v>243</v>
      </c>
      <c r="D194" s="29" t="s">
        <v>8</v>
      </c>
      <c r="E194" t="s">
        <v>97</v>
      </c>
      <c r="F194" t="s">
        <v>97</v>
      </c>
      <c r="G194" t="s">
        <v>97</v>
      </c>
      <c r="H194" s="60">
        <f t="shared" si="10"/>
        <v>0</v>
      </c>
      <c r="I194">
        <v>20</v>
      </c>
    </row>
    <row r="195" ht="12.75">
      <c r="A195"/>
    </row>
    <row r="197" spans="1:9" ht="15.75">
      <c r="A197"/>
      <c r="B197" s="85"/>
      <c r="C197" s="95" t="s">
        <v>235</v>
      </c>
      <c r="D197" s="76"/>
      <c r="E197" s="76"/>
      <c r="F197" s="76"/>
      <c r="G197" s="76"/>
      <c r="H197" s="76"/>
      <c r="I197" s="76"/>
    </row>
    <row r="198" spans="1:9" ht="38.25">
      <c r="A198"/>
      <c r="B198" s="107">
        <v>42483</v>
      </c>
      <c r="C198" s="108" t="s">
        <v>207</v>
      </c>
      <c r="D198" s="87" t="s">
        <v>4</v>
      </c>
      <c r="E198" s="87" t="s">
        <v>191</v>
      </c>
      <c r="F198" s="87" t="s">
        <v>192</v>
      </c>
      <c r="G198" s="87" t="s">
        <v>193</v>
      </c>
      <c r="H198" s="86" t="s">
        <v>47</v>
      </c>
      <c r="I198" s="86" t="s">
        <v>46</v>
      </c>
    </row>
    <row r="199" spans="1:9" ht="12.75">
      <c r="A199" s="72">
        <v>9</v>
      </c>
      <c r="B199" s="6" t="s">
        <v>216</v>
      </c>
      <c r="C199" t="s">
        <v>224</v>
      </c>
      <c r="D199" s="26" t="s">
        <v>0</v>
      </c>
      <c r="E199" s="101">
        <v>47</v>
      </c>
      <c r="F199" s="102">
        <v>60</v>
      </c>
      <c r="G199" s="102">
        <v>60</v>
      </c>
      <c r="H199" s="103">
        <f aca="true" t="shared" si="11" ref="H199:H209">SUM(E199:G199)</f>
        <v>167</v>
      </c>
      <c r="I199">
        <v>1</v>
      </c>
    </row>
    <row r="200" spans="1:10" ht="12.75">
      <c r="A200" s="72">
        <v>7</v>
      </c>
      <c r="B200" s="6" t="s">
        <v>170</v>
      </c>
      <c r="C200" t="s">
        <v>223</v>
      </c>
      <c r="D200" s="26" t="s">
        <v>0</v>
      </c>
      <c r="E200" s="98">
        <v>50</v>
      </c>
      <c r="F200" s="99">
        <v>54</v>
      </c>
      <c r="G200" s="99">
        <v>54</v>
      </c>
      <c r="H200" s="100">
        <f t="shared" si="11"/>
        <v>158</v>
      </c>
      <c r="I200">
        <v>2</v>
      </c>
      <c r="J200" s="80"/>
    </row>
    <row r="201" spans="1:9" ht="12.75">
      <c r="A201" s="72">
        <v>22</v>
      </c>
      <c r="B201" s="6" t="s">
        <v>171</v>
      </c>
      <c r="C201" t="s">
        <v>176</v>
      </c>
      <c r="D201" s="30" t="s">
        <v>7</v>
      </c>
      <c r="E201" s="99">
        <v>54</v>
      </c>
      <c r="F201" s="98">
        <v>50</v>
      </c>
      <c r="G201" s="98">
        <v>50</v>
      </c>
      <c r="H201" s="104">
        <f t="shared" si="11"/>
        <v>154</v>
      </c>
      <c r="I201">
        <v>3</v>
      </c>
    </row>
    <row r="202" spans="1:9" ht="12.75">
      <c r="A202" s="72">
        <v>30</v>
      </c>
      <c r="B202" s="6" t="s">
        <v>173</v>
      </c>
      <c r="C202" t="s">
        <v>178</v>
      </c>
      <c r="D202" s="29" t="s">
        <v>8</v>
      </c>
      <c r="E202" s="10">
        <v>60</v>
      </c>
      <c r="F202">
        <v>47</v>
      </c>
      <c r="G202">
        <v>47</v>
      </c>
      <c r="H202" s="60">
        <f t="shared" si="11"/>
        <v>154</v>
      </c>
      <c r="I202">
        <v>4</v>
      </c>
    </row>
    <row r="203" spans="1:9" ht="12.75">
      <c r="A203" s="72">
        <v>6</v>
      </c>
      <c r="B203" s="6" t="s">
        <v>169</v>
      </c>
      <c r="C203" t="s">
        <v>189</v>
      </c>
      <c r="D203" s="26" t="s">
        <v>0</v>
      </c>
      <c r="E203" s="101">
        <v>43</v>
      </c>
      <c r="F203" s="101">
        <v>45</v>
      </c>
      <c r="G203" s="101">
        <v>45</v>
      </c>
      <c r="H203" s="105">
        <f t="shared" si="11"/>
        <v>133</v>
      </c>
      <c r="I203">
        <v>5</v>
      </c>
    </row>
    <row r="204" spans="1:10" ht="12.75">
      <c r="A204" s="72">
        <v>32</v>
      </c>
      <c r="B204" s="6" t="s">
        <v>186</v>
      </c>
      <c r="C204" t="s">
        <v>190</v>
      </c>
      <c r="D204" s="29" t="s">
        <v>8</v>
      </c>
      <c r="E204" s="96">
        <v>45</v>
      </c>
      <c r="F204" s="96">
        <v>39</v>
      </c>
      <c r="G204" s="96">
        <v>43</v>
      </c>
      <c r="H204" s="97">
        <f t="shared" si="11"/>
        <v>127</v>
      </c>
      <c r="I204">
        <v>6</v>
      </c>
      <c r="J204" s="80"/>
    </row>
    <row r="205" spans="1:10" ht="12.75">
      <c r="A205" s="72">
        <v>15</v>
      </c>
      <c r="B205" s="6" t="s">
        <v>218</v>
      </c>
      <c r="C205" t="s">
        <v>196</v>
      </c>
      <c r="D205" s="17" t="s">
        <v>6</v>
      </c>
      <c r="E205">
        <v>41</v>
      </c>
      <c r="F205">
        <v>41</v>
      </c>
      <c r="G205">
        <v>35</v>
      </c>
      <c r="H205" s="60">
        <f t="shared" si="11"/>
        <v>117</v>
      </c>
      <c r="I205">
        <v>7</v>
      </c>
      <c r="J205" s="80"/>
    </row>
    <row r="206" spans="1:10" ht="12.75">
      <c r="A206" s="72">
        <v>12</v>
      </c>
      <c r="B206" s="6" t="s">
        <v>217</v>
      </c>
      <c r="C206" t="s">
        <v>226</v>
      </c>
      <c r="D206" s="17" t="s">
        <v>6</v>
      </c>
      <c r="E206">
        <v>37</v>
      </c>
      <c r="F206">
        <v>43</v>
      </c>
      <c r="G206">
        <v>33</v>
      </c>
      <c r="H206" s="60">
        <f t="shared" si="11"/>
        <v>113</v>
      </c>
      <c r="I206">
        <v>8</v>
      </c>
      <c r="J206" s="80"/>
    </row>
    <row r="207" spans="1:10" ht="12.75">
      <c r="A207" s="72">
        <v>37</v>
      </c>
      <c r="B207" s="6" t="s">
        <v>180</v>
      </c>
      <c r="C207" t="s">
        <v>181</v>
      </c>
      <c r="D207" s="29" t="s">
        <v>8</v>
      </c>
      <c r="E207" s="96">
        <v>33</v>
      </c>
      <c r="F207" s="96">
        <v>37</v>
      </c>
      <c r="G207" s="96">
        <v>41</v>
      </c>
      <c r="H207" s="97">
        <f t="shared" si="11"/>
        <v>111</v>
      </c>
      <c r="I207">
        <v>9</v>
      </c>
      <c r="J207" s="80"/>
    </row>
    <row r="208" spans="1:9" ht="12.75">
      <c r="A208" s="72">
        <v>3</v>
      </c>
      <c r="B208" s="6" t="s">
        <v>183</v>
      </c>
      <c r="C208" t="s">
        <v>188</v>
      </c>
      <c r="D208" s="26" t="s">
        <v>0</v>
      </c>
      <c r="E208">
        <v>39</v>
      </c>
      <c r="F208">
        <v>33</v>
      </c>
      <c r="G208">
        <v>39</v>
      </c>
      <c r="H208" s="60">
        <f t="shared" si="11"/>
        <v>111</v>
      </c>
      <c r="I208">
        <v>10</v>
      </c>
    </row>
    <row r="209" spans="1:10" ht="12.75">
      <c r="A209" s="72">
        <v>2</v>
      </c>
      <c r="B209" s="6" t="s">
        <v>174</v>
      </c>
      <c r="C209" t="s">
        <v>221</v>
      </c>
      <c r="D209" s="26" t="s">
        <v>0</v>
      </c>
      <c r="E209" s="96">
        <v>35</v>
      </c>
      <c r="F209" s="96">
        <v>35</v>
      </c>
      <c r="G209" s="96">
        <v>37</v>
      </c>
      <c r="H209" s="97">
        <f t="shared" si="11"/>
        <v>107</v>
      </c>
      <c r="I209">
        <v>11</v>
      </c>
      <c r="J209" s="80"/>
    </row>
    <row r="210" spans="1:9" ht="12.75">
      <c r="A210" s="72">
        <v>33</v>
      </c>
      <c r="B210" s="6" t="s">
        <v>234</v>
      </c>
      <c r="C210" t="s">
        <v>228</v>
      </c>
      <c r="D210" s="29" t="s">
        <v>8</v>
      </c>
      <c r="E210" s="96">
        <v>31</v>
      </c>
      <c r="F210" s="96">
        <v>29</v>
      </c>
      <c r="G210" s="96">
        <v>31</v>
      </c>
      <c r="H210" s="97">
        <f>SUM(E210:G210)</f>
        <v>91</v>
      </c>
      <c r="I210">
        <v>12</v>
      </c>
    </row>
    <row r="211" spans="1:9" ht="12.75">
      <c r="A211" s="72">
        <v>62</v>
      </c>
      <c r="B211" s="6" t="s">
        <v>220</v>
      </c>
      <c r="C211" t="s">
        <v>229</v>
      </c>
      <c r="D211" s="28" t="s">
        <v>12</v>
      </c>
      <c r="E211" s="96">
        <v>29</v>
      </c>
      <c r="F211" s="96">
        <v>31</v>
      </c>
      <c r="G211" s="96">
        <v>29</v>
      </c>
      <c r="H211" s="97">
        <f aca="true" t="shared" si="12" ref="H211:H221">SUM(E211:G211)</f>
        <v>89</v>
      </c>
      <c r="I211">
        <v>13</v>
      </c>
    </row>
    <row r="212" spans="1:9" ht="12.75">
      <c r="A212" s="72">
        <v>5</v>
      </c>
      <c r="B212" s="6" t="s">
        <v>215</v>
      </c>
      <c r="C212" t="s">
        <v>222</v>
      </c>
      <c r="D212" s="26" t="s">
        <v>0</v>
      </c>
      <c r="E212">
        <v>27</v>
      </c>
      <c r="F212">
        <v>27</v>
      </c>
      <c r="G212">
        <v>23</v>
      </c>
      <c r="H212" s="60">
        <f t="shared" si="12"/>
        <v>77</v>
      </c>
      <c r="I212">
        <v>14</v>
      </c>
    </row>
    <row r="213" spans="1:9" ht="12.75">
      <c r="A213" s="72">
        <v>1</v>
      </c>
      <c r="B213" s="6" t="s">
        <v>214</v>
      </c>
      <c r="C213" t="s">
        <v>198</v>
      </c>
      <c r="D213" s="26" t="s">
        <v>0</v>
      </c>
      <c r="E213">
        <v>24</v>
      </c>
      <c r="F213">
        <v>25</v>
      </c>
      <c r="G213">
        <v>26</v>
      </c>
      <c r="H213" s="60">
        <f t="shared" si="12"/>
        <v>75</v>
      </c>
      <c r="I213">
        <v>15</v>
      </c>
    </row>
    <row r="214" spans="1:10" ht="12.75">
      <c r="A214" s="72">
        <v>26</v>
      </c>
      <c r="B214" s="6" t="s">
        <v>200</v>
      </c>
      <c r="C214" t="s">
        <v>201</v>
      </c>
      <c r="D214" s="30" t="s">
        <v>7</v>
      </c>
      <c r="E214">
        <v>22</v>
      </c>
      <c r="F214">
        <v>24</v>
      </c>
      <c r="G214">
        <v>27</v>
      </c>
      <c r="H214" s="60">
        <f t="shared" si="12"/>
        <v>73</v>
      </c>
      <c r="I214">
        <v>16</v>
      </c>
      <c r="J214" s="80"/>
    </row>
    <row r="215" spans="1:9" ht="12.75">
      <c r="A215" s="72">
        <v>24</v>
      </c>
      <c r="B215" s="6" t="s">
        <v>219</v>
      </c>
      <c r="C215" t="s">
        <v>227</v>
      </c>
      <c r="D215" s="30" t="s">
        <v>7</v>
      </c>
      <c r="E215">
        <v>21</v>
      </c>
      <c r="F215">
        <v>26</v>
      </c>
      <c r="G215">
        <v>25</v>
      </c>
      <c r="H215" s="60">
        <f t="shared" si="12"/>
        <v>72</v>
      </c>
      <c r="I215">
        <v>17</v>
      </c>
    </row>
    <row r="216" spans="1:9" ht="12.75">
      <c r="A216" s="72">
        <v>8</v>
      </c>
      <c r="B216" s="6" t="s">
        <v>202</v>
      </c>
      <c r="C216" t="s">
        <v>203</v>
      </c>
      <c r="D216" s="26" t="s">
        <v>0</v>
      </c>
      <c r="E216" s="101">
        <v>26</v>
      </c>
      <c r="F216" s="101">
        <v>23</v>
      </c>
      <c r="G216" s="101">
        <v>22</v>
      </c>
      <c r="H216" s="105">
        <f t="shared" si="12"/>
        <v>71</v>
      </c>
      <c r="I216">
        <v>18</v>
      </c>
    </row>
    <row r="217" spans="1:9" ht="12.75">
      <c r="A217" s="72">
        <v>10</v>
      </c>
      <c r="B217" s="6" t="s">
        <v>184</v>
      </c>
      <c r="C217" t="s">
        <v>225</v>
      </c>
      <c r="D217" s="17" t="s">
        <v>6</v>
      </c>
      <c r="E217" s="96">
        <v>23</v>
      </c>
      <c r="F217" s="96">
        <v>22</v>
      </c>
      <c r="G217" s="96">
        <v>24</v>
      </c>
      <c r="H217" s="97">
        <f t="shared" si="12"/>
        <v>69</v>
      </c>
      <c r="I217">
        <v>19</v>
      </c>
    </row>
    <row r="218" spans="1:9" ht="12.75">
      <c r="A218" s="72">
        <v>25</v>
      </c>
      <c r="B218" s="6" t="s">
        <v>172</v>
      </c>
      <c r="C218" t="s">
        <v>177</v>
      </c>
      <c r="D218" s="30" t="s">
        <v>7</v>
      </c>
      <c r="E218" s="96">
        <v>25</v>
      </c>
      <c r="F218" s="96">
        <v>21</v>
      </c>
      <c r="G218" s="96">
        <v>20</v>
      </c>
      <c r="H218" s="97">
        <f t="shared" si="12"/>
        <v>66</v>
      </c>
      <c r="I218">
        <v>20</v>
      </c>
    </row>
    <row r="219" spans="1:9" ht="12.75">
      <c r="A219" s="72">
        <v>21</v>
      </c>
      <c r="B219" s="6" t="s">
        <v>233</v>
      </c>
      <c r="C219" t="s">
        <v>175</v>
      </c>
      <c r="D219" s="30" t="s">
        <v>7</v>
      </c>
      <c r="E219">
        <v>20</v>
      </c>
      <c r="F219">
        <v>20</v>
      </c>
      <c r="G219">
        <v>21</v>
      </c>
      <c r="H219" s="60">
        <f t="shared" si="12"/>
        <v>61</v>
      </c>
      <c r="I219">
        <v>21</v>
      </c>
    </row>
    <row r="220" spans="1:9" ht="12.75">
      <c r="A220" s="72">
        <v>11</v>
      </c>
      <c r="B220" s="6" t="s">
        <v>185</v>
      </c>
      <c r="C220" t="s">
        <v>182</v>
      </c>
      <c r="D220" s="17" t="s">
        <v>6</v>
      </c>
      <c r="E220">
        <v>19</v>
      </c>
      <c r="F220">
        <v>19</v>
      </c>
      <c r="G220">
        <v>19</v>
      </c>
      <c r="H220" s="60">
        <f t="shared" si="12"/>
        <v>57</v>
      </c>
      <c r="I220">
        <v>22</v>
      </c>
    </row>
    <row r="221" spans="1:9" ht="12.75">
      <c r="A221" s="72">
        <v>49</v>
      </c>
      <c r="B221" s="6" t="s">
        <v>187</v>
      </c>
      <c r="C221" t="s">
        <v>179</v>
      </c>
      <c r="D221" s="25" t="s">
        <v>9</v>
      </c>
      <c r="E221">
        <v>18</v>
      </c>
      <c r="F221" t="s">
        <v>97</v>
      </c>
      <c r="G221" t="s">
        <v>97</v>
      </c>
      <c r="H221" s="60">
        <f t="shared" si="12"/>
        <v>18</v>
      </c>
      <c r="I221">
        <v>23</v>
      </c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88" right="0.18" top="0.58" bottom="1" header="0.15" footer="0.492125984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2" t="s">
        <v>149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4"/>
      <c r="M1" s="11"/>
      <c r="N1" s="11"/>
      <c r="O1" s="11"/>
      <c r="P1" s="11"/>
      <c r="Q1" s="11"/>
      <c r="R1" s="11"/>
      <c r="S1" s="11"/>
      <c r="T1" s="34"/>
      <c r="U1" s="11"/>
      <c r="V1" s="11"/>
      <c r="W1" s="11"/>
      <c r="X1" s="11"/>
      <c r="Y1" s="11"/>
      <c r="Z1" s="10"/>
      <c r="AA1" s="10"/>
      <c r="AC1" s="12"/>
    </row>
    <row r="2" spans="1:21" ht="12.75">
      <c r="A2" s="35"/>
      <c r="B2" s="35"/>
      <c r="C2" s="35"/>
      <c r="E2" s="22" t="s">
        <v>105</v>
      </c>
      <c r="I2" s="50" t="s">
        <v>106</v>
      </c>
      <c r="M2" s="22" t="s">
        <v>108</v>
      </c>
      <c r="Q2" s="22" t="s">
        <v>109</v>
      </c>
      <c r="U2" s="22" t="s">
        <v>111</v>
      </c>
    </row>
    <row r="3" spans="5:21" ht="12.75">
      <c r="E3" s="49" t="s">
        <v>160</v>
      </c>
      <c r="I3" s="22" t="s">
        <v>61</v>
      </c>
      <c r="M3" s="22" t="s">
        <v>107</v>
      </c>
      <c r="Q3" s="22" t="s">
        <v>110</v>
      </c>
      <c r="U3" s="22" t="s">
        <v>112</v>
      </c>
    </row>
    <row r="4" spans="1:28" ht="63">
      <c r="A4" s="1" t="s">
        <v>2</v>
      </c>
      <c r="B4" s="2" t="s">
        <v>3</v>
      </c>
      <c r="C4" t="s">
        <v>93</v>
      </c>
      <c r="D4" t="s">
        <v>4</v>
      </c>
      <c r="E4" s="3" t="s">
        <v>14</v>
      </c>
      <c r="F4" s="3" t="s">
        <v>13</v>
      </c>
      <c r="G4" s="3" t="s">
        <v>16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17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24" t="s">
        <v>52</v>
      </c>
    </row>
    <row r="5" spans="1:28" ht="12.75">
      <c r="A5" s="69">
        <v>78</v>
      </c>
      <c r="B5" s="30" t="s">
        <v>85</v>
      </c>
      <c r="C5" s="30" t="s">
        <v>81</v>
      </c>
      <c r="D5" s="37" t="s">
        <v>92</v>
      </c>
      <c r="E5" s="6">
        <v>47</v>
      </c>
      <c r="F5" s="56">
        <v>54</v>
      </c>
      <c r="G5" s="6">
        <v>43</v>
      </c>
      <c r="H5" s="70">
        <f aca="true" t="shared" si="0" ref="H5:H49">SUM(E5:G5)</f>
        <v>144</v>
      </c>
      <c r="I5" s="6"/>
      <c r="J5" s="6"/>
      <c r="K5" s="6"/>
      <c r="L5" s="70">
        <f aca="true" t="shared" si="1" ref="L5:L49">SUM(I5:K5)</f>
        <v>0</v>
      </c>
      <c r="M5" s="6"/>
      <c r="N5" s="6"/>
      <c r="O5" s="6"/>
      <c r="P5" s="70">
        <f aca="true" t="shared" si="2" ref="P5:P49">SUM(M5:O5)</f>
        <v>0</v>
      </c>
      <c r="Q5" s="6"/>
      <c r="R5" s="6"/>
      <c r="S5" s="6"/>
      <c r="T5" s="70">
        <f aca="true" t="shared" si="3" ref="T5:T49">SUM(Q5:S5)</f>
        <v>0</v>
      </c>
      <c r="U5" s="6"/>
      <c r="V5" s="6"/>
      <c r="W5" s="6"/>
      <c r="X5" s="70">
        <f aca="true" t="shared" si="4" ref="X5:X49">SUM(U5:W5)</f>
        <v>0</v>
      </c>
      <c r="Y5" s="60" t="e">
        <f>SUM((#REF!+#REF!+H5+L5+P5+T5+X5))</f>
        <v>#REF!</v>
      </c>
      <c r="Z5">
        <v>1</v>
      </c>
      <c r="AA5" s="8">
        <v>60</v>
      </c>
      <c r="AB5" s="61">
        <v>3</v>
      </c>
    </row>
    <row r="6" spans="1:28" ht="12.75">
      <c r="A6" s="69">
        <v>12</v>
      </c>
      <c r="B6" s="38" t="s">
        <v>71</v>
      </c>
      <c r="C6" s="38" t="s">
        <v>72</v>
      </c>
      <c r="D6" s="17" t="s">
        <v>6</v>
      </c>
      <c r="E6" s="6">
        <v>43</v>
      </c>
      <c r="F6" s="6">
        <v>31</v>
      </c>
      <c r="G6" s="6">
        <v>47</v>
      </c>
      <c r="H6" s="70">
        <f t="shared" si="0"/>
        <v>121</v>
      </c>
      <c r="I6" s="6"/>
      <c r="J6" s="6"/>
      <c r="K6" s="6"/>
      <c r="L6" s="70">
        <f t="shared" si="1"/>
        <v>0</v>
      </c>
      <c r="M6" s="6"/>
      <c r="N6" s="6"/>
      <c r="O6" s="6"/>
      <c r="P6" s="70">
        <f t="shared" si="2"/>
        <v>0</v>
      </c>
      <c r="Q6" s="6"/>
      <c r="R6" s="6"/>
      <c r="S6" s="6"/>
      <c r="T6" s="70">
        <f t="shared" si="3"/>
        <v>0</v>
      </c>
      <c r="U6" s="6"/>
      <c r="V6" s="6"/>
      <c r="W6" s="6"/>
      <c r="X6" s="70">
        <f t="shared" si="4"/>
        <v>0</v>
      </c>
      <c r="Y6" s="60" t="e">
        <f>SUM((#REF!+#REF!+H6+L6+P6+T6+X6))</f>
        <v>#REF!</v>
      </c>
      <c r="Z6">
        <v>2</v>
      </c>
      <c r="AA6" s="8">
        <v>54</v>
      </c>
      <c r="AB6" s="61">
        <v>3</v>
      </c>
    </row>
    <row r="7" spans="1:28" ht="12.75">
      <c r="A7" s="69">
        <v>41</v>
      </c>
      <c r="B7" s="38" t="s">
        <v>80</v>
      </c>
      <c r="C7" s="38" t="s">
        <v>48</v>
      </c>
      <c r="D7" s="25" t="s">
        <v>9</v>
      </c>
      <c r="E7" s="6">
        <v>39</v>
      </c>
      <c r="F7" s="6">
        <v>43</v>
      </c>
      <c r="G7" s="6">
        <v>41</v>
      </c>
      <c r="H7" s="70">
        <f t="shared" si="0"/>
        <v>123</v>
      </c>
      <c r="I7" s="6"/>
      <c r="J7" s="6"/>
      <c r="K7" s="6"/>
      <c r="L7" s="70">
        <f t="shared" si="1"/>
        <v>0</v>
      </c>
      <c r="M7" s="6"/>
      <c r="N7" s="6"/>
      <c r="O7" s="6"/>
      <c r="P7" s="70">
        <f t="shared" si="2"/>
        <v>0</v>
      </c>
      <c r="Q7" s="6"/>
      <c r="R7" s="6"/>
      <c r="S7" s="6"/>
      <c r="T7" s="70">
        <f t="shared" si="3"/>
        <v>0</v>
      </c>
      <c r="U7" s="6"/>
      <c r="V7" s="6"/>
      <c r="W7" s="6"/>
      <c r="X7" s="70">
        <f t="shared" si="4"/>
        <v>0</v>
      </c>
      <c r="Y7" s="60" t="e">
        <f>SUM((#REF!+#REF!+H7+L7+P7+T7+X7))</f>
        <v>#REF!</v>
      </c>
      <c r="Z7">
        <v>3</v>
      </c>
      <c r="AA7" s="18">
        <v>50</v>
      </c>
      <c r="AB7" s="61">
        <v>3</v>
      </c>
    </row>
    <row r="8" spans="1:28" ht="12.75">
      <c r="A8" s="69">
        <v>2</v>
      </c>
      <c r="B8" s="30" t="s">
        <v>64</v>
      </c>
      <c r="C8" s="39" t="s">
        <v>65</v>
      </c>
      <c r="D8" s="26" t="s">
        <v>0</v>
      </c>
      <c r="E8" s="6">
        <v>18</v>
      </c>
      <c r="F8" s="6">
        <v>41</v>
      </c>
      <c r="G8" s="6">
        <v>25</v>
      </c>
      <c r="H8" s="70">
        <f t="shared" si="0"/>
        <v>84</v>
      </c>
      <c r="I8" s="6"/>
      <c r="J8" s="6"/>
      <c r="K8" s="6"/>
      <c r="L8" s="70">
        <f t="shared" si="1"/>
        <v>0</v>
      </c>
      <c r="M8" s="6"/>
      <c r="N8" s="6"/>
      <c r="O8" s="6"/>
      <c r="P8" s="70">
        <f t="shared" si="2"/>
        <v>0</v>
      </c>
      <c r="Q8" s="6"/>
      <c r="R8" s="6"/>
      <c r="S8" s="6"/>
      <c r="T8" s="70">
        <f t="shared" si="3"/>
        <v>0</v>
      </c>
      <c r="U8" s="6"/>
      <c r="V8" s="6"/>
      <c r="W8" s="6"/>
      <c r="X8" s="70">
        <f t="shared" si="4"/>
        <v>0</v>
      </c>
      <c r="Y8" s="60" t="e">
        <f>SUM((#REF!+#REF!+H8+L8+P8+T8+X8))</f>
        <v>#REF!</v>
      </c>
      <c r="Z8">
        <v>4</v>
      </c>
      <c r="AA8" s="8">
        <v>47</v>
      </c>
      <c r="AB8" s="62">
        <v>1</v>
      </c>
    </row>
    <row r="9" spans="1:28" ht="12.75">
      <c r="A9" s="69">
        <v>91</v>
      </c>
      <c r="B9" s="30" t="s">
        <v>87</v>
      </c>
      <c r="C9" s="30" t="s">
        <v>88</v>
      </c>
      <c r="D9" s="36" t="s">
        <v>91</v>
      </c>
      <c r="E9" s="55">
        <v>60</v>
      </c>
      <c r="F9" s="35">
        <v>50</v>
      </c>
      <c r="G9" s="56">
        <v>54</v>
      </c>
      <c r="H9" s="70">
        <f t="shared" si="0"/>
        <v>164</v>
      </c>
      <c r="I9" s="6"/>
      <c r="J9" s="6"/>
      <c r="K9" s="6"/>
      <c r="L9" s="70">
        <f t="shared" si="1"/>
        <v>0</v>
      </c>
      <c r="M9" s="6"/>
      <c r="N9" s="6"/>
      <c r="O9" s="6"/>
      <c r="P9" s="70">
        <f t="shared" si="2"/>
        <v>0</v>
      </c>
      <c r="Q9" s="6"/>
      <c r="R9" s="6"/>
      <c r="S9" s="6"/>
      <c r="T9" s="70">
        <f t="shared" si="3"/>
        <v>0</v>
      </c>
      <c r="U9" s="6"/>
      <c r="V9" s="6"/>
      <c r="W9" s="6"/>
      <c r="X9" s="70">
        <f t="shared" si="4"/>
        <v>0</v>
      </c>
      <c r="Y9" s="60" t="e">
        <f>SUM((#REF!+#REF!+H9+L9+P9+T9+X9))</f>
        <v>#REF!</v>
      </c>
      <c r="Z9">
        <v>5</v>
      </c>
      <c r="AA9" s="8">
        <v>45</v>
      </c>
      <c r="AB9" s="63">
        <v>4</v>
      </c>
    </row>
    <row r="10" spans="1:28" ht="12.75">
      <c r="A10" s="69">
        <v>51</v>
      </c>
      <c r="B10" s="38" t="s">
        <v>82</v>
      </c>
      <c r="C10" s="38" t="s">
        <v>83</v>
      </c>
      <c r="D10" s="19" t="s">
        <v>10</v>
      </c>
      <c r="E10" s="6">
        <v>41</v>
      </c>
      <c r="F10" s="6">
        <v>45</v>
      </c>
      <c r="G10" s="6">
        <v>45</v>
      </c>
      <c r="H10" s="70">
        <f t="shared" si="0"/>
        <v>131</v>
      </c>
      <c r="I10" s="6"/>
      <c r="J10" s="6"/>
      <c r="K10" s="6"/>
      <c r="L10" s="70">
        <f t="shared" si="1"/>
        <v>0</v>
      </c>
      <c r="M10" s="6"/>
      <c r="N10" s="6"/>
      <c r="O10" s="6"/>
      <c r="P10" s="70">
        <f t="shared" si="2"/>
        <v>0</v>
      </c>
      <c r="Q10" s="6"/>
      <c r="R10" s="6"/>
      <c r="S10" s="6"/>
      <c r="T10" s="70">
        <f t="shared" si="3"/>
        <v>0</v>
      </c>
      <c r="U10" s="6"/>
      <c r="V10" s="6"/>
      <c r="W10" s="6"/>
      <c r="X10" s="70">
        <f t="shared" si="4"/>
        <v>0</v>
      </c>
      <c r="Y10" s="60" t="e">
        <f>SUM((#REF!+#REF!+H10+L10+P10+T10+X10))</f>
        <v>#REF!</v>
      </c>
      <c r="Z10">
        <v>6</v>
      </c>
      <c r="AA10" s="8">
        <v>43</v>
      </c>
      <c r="AB10" s="63">
        <v>11</v>
      </c>
    </row>
    <row r="11" spans="1:28" ht="12.75">
      <c r="A11" s="69">
        <v>11</v>
      </c>
      <c r="B11" s="38" t="s">
        <v>69</v>
      </c>
      <c r="C11" s="38" t="s">
        <v>70</v>
      </c>
      <c r="D11" s="17" t="s">
        <v>6</v>
      </c>
      <c r="E11" s="56">
        <v>54</v>
      </c>
      <c r="F11" s="55">
        <v>60</v>
      </c>
      <c r="G11" s="35">
        <v>50</v>
      </c>
      <c r="H11" s="70">
        <f t="shared" si="0"/>
        <v>164</v>
      </c>
      <c r="I11" s="6"/>
      <c r="J11" s="6"/>
      <c r="K11" s="6"/>
      <c r="L11" s="70">
        <f t="shared" si="1"/>
        <v>0</v>
      </c>
      <c r="M11" s="6"/>
      <c r="N11" s="6"/>
      <c r="O11" s="6"/>
      <c r="P11" s="70">
        <f t="shared" si="2"/>
        <v>0</v>
      </c>
      <c r="Q11" s="6"/>
      <c r="R11" s="6"/>
      <c r="S11" s="6"/>
      <c r="T11" s="70">
        <f t="shared" si="3"/>
        <v>0</v>
      </c>
      <c r="U11" s="6"/>
      <c r="V11" s="6"/>
      <c r="W11" s="6"/>
      <c r="X11" s="70">
        <f t="shared" si="4"/>
        <v>0</v>
      </c>
      <c r="Y11" s="60" t="e">
        <f>SUM((#REF!+#REF!+H11+L11+P11+T11+X11))</f>
        <v>#REF!</v>
      </c>
      <c r="Z11">
        <v>7</v>
      </c>
      <c r="AA11" s="8">
        <v>41</v>
      </c>
      <c r="AB11" s="63">
        <v>11</v>
      </c>
    </row>
    <row r="12" spans="1:28" ht="12.75">
      <c r="A12" s="69">
        <v>6</v>
      </c>
      <c r="B12" s="30" t="s">
        <v>62</v>
      </c>
      <c r="C12" s="39" t="s">
        <v>63</v>
      </c>
      <c r="D12" s="26" t="s">
        <v>0</v>
      </c>
      <c r="E12" s="6">
        <v>26</v>
      </c>
      <c r="F12" s="6">
        <v>29</v>
      </c>
      <c r="G12" s="6">
        <v>22</v>
      </c>
      <c r="H12" s="70">
        <f t="shared" si="0"/>
        <v>77</v>
      </c>
      <c r="I12" s="6"/>
      <c r="J12" s="6"/>
      <c r="K12" s="6"/>
      <c r="L12" s="70">
        <f t="shared" si="1"/>
        <v>0</v>
      </c>
      <c r="M12" s="6"/>
      <c r="N12" s="6"/>
      <c r="O12" s="6"/>
      <c r="P12" s="70">
        <f t="shared" si="2"/>
        <v>0</v>
      </c>
      <c r="Q12" s="6"/>
      <c r="R12" s="6"/>
      <c r="S12" s="6"/>
      <c r="T12" s="70">
        <f t="shared" si="3"/>
        <v>0</v>
      </c>
      <c r="U12" s="6"/>
      <c r="V12" s="6"/>
      <c r="W12" s="6"/>
      <c r="X12" s="70">
        <f t="shared" si="4"/>
        <v>0</v>
      </c>
      <c r="Y12" s="60" t="e">
        <f>SUM((#REF!+#REF!+H12+L12+P12+T12+X12))</f>
        <v>#REF!</v>
      </c>
      <c r="Z12">
        <v>8</v>
      </c>
      <c r="AA12" s="8">
        <v>39</v>
      </c>
      <c r="AB12" s="63">
        <v>5</v>
      </c>
    </row>
    <row r="13" spans="1:28" ht="13.5" customHeight="1">
      <c r="A13" s="69">
        <v>15</v>
      </c>
      <c r="B13" s="38" t="s">
        <v>116</v>
      </c>
      <c r="C13" s="38" t="s">
        <v>73</v>
      </c>
      <c r="D13" s="17" t="s">
        <v>6</v>
      </c>
      <c r="E13" s="6">
        <v>45</v>
      </c>
      <c r="F13" s="6">
        <v>16</v>
      </c>
      <c r="G13" s="6">
        <v>17</v>
      </c>
      <c r="H13" s="70">
        <f t="shared" si="0"/>
        <v>78</v>
      </c>
      <c r="I13" s="6"/>
      <c r="J13" s="6"/>
      <c r="K13" s="6"/>
      <c r="L13" s="70">
        <f t="shared" si="1"/>
        <v>0</v>
      </c>
      <c r="M13" s="6"/>
      <c r="N13" s="6"/>
      <c r="O13" s="6"/>
      <c r="P13" s="70">
        <f t="shared" si="2"/>
        <v>0</v>
      </c>
      <c r="Q13" s="6"/>
      <c r="R13" s="6"/>
      <c r="S13" s="6"/>
      <c r="T13" s="70">
        <f t="shared" si="3"/>
        <v>0</v>
      </c>
      <c r="U13" s="6"/>
      <c r="V13" s="6"/>
      <c r="W13" s="6"/>
      <c r="X13" s="70">
        <f t="shared" si="4"/>
        <v>0</v>
      </c>
      <c r="Y13" s="60" t="e">
        <f>SUM((#REF!+#REF!+H13+L13+P13+T13+X13))</f>
        <v>#REF!</v>
      </c>
      <c r="Z13">
        <v>9</v>
      </c>
      <c r="AA13" s="8">
        <v>37</v>
      </c>
      <c r="AB13" s="63">
        <v>6</v>
      </c>
    </row>
    <row r="14" spans="1:28" ht="12.75">
      <c r="A14" s="69">
        <v>7</v>
      </c>
      <c r="B14" s="38" t="s">
        <v>113</v>
      </c>
      <c r="C14" s="38" t="s">
        <v>114</v>
      </c>
      <c r="D14" s="26" t="s">
        <v>0</v>
      </c>
      <c r="E14" s="6">
        <v>19</v>
      </c>
      <c r="F14" s="6">
        <v>47</v>
      </c>
      <c r="G14" s="6">
        <v>35</v>
      </c>
      <c r="H14" s="70">
        <f t="shared" si="0"/>
        <v>101</v>
      </c>
      <c r="I14" s="6"/>
      <c r="J14" s="6"/>
      <c r="K14" s="6"/>
      <c r="L14" s="70">
        <f t="shared" si="1"/>
        <v>0</v>
      </c>
      <c r="M14" s="6"/>
      <c r="N14" s="6"/>
      <c r="O14" s="6"/>
      <c r="P14" s="70">
        <f t="shared" si="2"/>
        <v>0</v>
      </c>
      <c r="Q14" s="6"/>
      <c r="R14" s="6"/>
      <c r="S14" s="6"/>
      <c r="T14" s="70">
        <f t="shared" si="3"/>
        <v>0</v>
      </c>
      <c r="U14" s="6"/>
      <c r="V14" s="6"/>
      <c r="W14" s="6"/>
      <c r="X14" s="70">
        <f t="shared" si="4"/>
        <v>0</v>
      </c>
      <c r="Y14" s="60" t="e">
        <f>SUM((#REF!+#REF!+H14+L14+P14+T14+X14))</f>
        <v>#REF!</v>
      </c>
      <c r="Z14">
        <v>10</v>
      </c>
      <c r="AA14" s="8">
        <v>35</v>
      </c>
      <c r="AB14" s="63">
        <v>6</v>
      </c>
    </row>
    <row r="15" spans="1:28" ht="12.75">
      <c r="A15" s="69">
        <v>4</v>
      </c>
      <c r="B15" s="6" t="s">
        <v>66</v>
      </c>
      <c r="C15" s="39" t="s">
        <v>5</v>
      </c>
      <c r="D15" s="26" t="s">
        <v>0</v>
      </c>
      <c r="E15" s="6">
        <v>15</v>
      </c>
      <c r="F15" s="6" t="s">
        <v>167</v>
      </c>
      <c r="G15" s="6">
        <v>24</v>
      </c>
      <c r="H15" s="70">
        <f t="shared" si="0"/>
        <v>39</v>
      </c>
      <c r="I15" s="6"/>
      <c r="J15" s="6"/>
      <c r="K15" s="6"/>
      <c r="L15" s="70">
        <f t="shared" si="1"/>
        <v>0</v>
      </c>
      <c r="M15" s="6"/>
      <c r="N15" s="6"/>
      <c r="O15" s="6"/>
      <c r="P15" s="70">
        <f t="shared" si="2"/>
        <v>0</v>
      </c>
      <c r="Q15" s="6"/>
      <c r="R15" s="6"/>
      <c r="S15" s="6"/>
      <c r="T15" s="70">
        <f t="shared" si="3"/>
        <v>0</v>
      </c>
      <c r="U15" s="6"/>
      <c r="V15" s="6"/>
      <c r="W15" s="6"/>
      <c r="X15" s="70">
        <f t="shared" si="4"/>
        <v>0</v>
      </c>
      <c r="Y15" s="60" t="e">
        <f>SUM((#REF!+#REF!+H15+L15+P15+T15+X15))</f>
        <v>#REF!</v>
      </c>
      <c r="Z15">
        <v>11</v>
      </c>
      <c r="AA15" s="8">
        <v>33</v>
      </c>
      <c r="AB15" s="64"/>
    </row>
    <row r="16" spans="1:28" ht="12.75">
      <c r="A16" s="69">
        <v>46</v>
      </c>
      <c r="B16" s="6" t="s">
        <v>132</v>
      </c>
      <c r="C16" s="6" t="s">
        <v>133</v>
      </c>
      <c r="D16" s="25" t="s">
        <v>9</v>
      </c>
      <c r="E16" s="6">
        <v>37</v>
      </c>
      <c r="F16" s="6">
        <v>25</v>
      </c>
      <c r="G16" s="6">
        <v>33</v>
      </c>
      <c r="H16" s="70">
        <f t="shared" si="0"/>
        <v>95</v>
      </c>
      <c r="I16" s="6"/>
      <c r="J16" s="6"/>
      <c r="K16" s="6"/>
      <c r="L16" s="70">
        <f t="shared" si="1"/>
        <v>0</v>
      </c>
      <c r="M16" s="6"/>
      <c r="N16" s="6"/>
      <c r="O16" s="6"/>
      <c r="P16" s="70">
        <f t="shared" si="2"/>
        <v>0</v>
      </c>
      <c r="Q16" s="6"/>
      <c r="R16" s="6"/>
      <c r="S16" s="6"/>
      <c r="T16" s="70">
        <f t="shared" si="3"/>
        <v>0</v>
      </c>
      <c r="U16" s="6"/>
      <c r="V16" s="6"/>
      <c r="W16" s="6"/>
      <c r="X16" s="70">
        <f t="shared" si="4"/>
        <v>0</v>
      </c>
      <c r="Y16" s="60" t="e">
        <f>SUM((#REF!+#REF!+H16+L16+P16+T16+X16))</f>
        <v>#REF!</v>
      </c>
      <c r="Z16">
        <v>12</v>
      </c>
      <c r="AA16" s="8">
        <v>31</v>
      </c>
      <c r="AB16" s="67">
        <v>12</v>
      </c>
    </row>
    <row r="17" spans="1:28" ht="12.75">
      <c r="A17" s="48">
        <v>3</v>
      </c>
      <c r="B17" s="30" t="s">
        <v>96</v>
      </c>
      <c r="C17" s="39" t="s">
        <v>115</v>
      </c>
      <c r="D17" s="26" t="s">
        <v>0</v>
      </c>
      <c r="E17" s="6"/>
      <c r="F17" s="6"/>
      <c r="G17" s="6"/>
      <c r="H17" s="70">
        <f t="shared" si="0"/>
        <v>0</v>
      </c>
      <c r="I17" s="6"/>
      <c r="J17" s="6"/>
      <c r="K17" s="6"/>
      <c r="L17" s="70">
        <f t="shared" si="1"/>
        <v>0</v>
      </c>
      <c r="M17" s="6"/>
      <c r="N17" s="6"/>
      <c r="O17" s="6"/>
      <c r="P17" s="70">
        <f t="shared" si="2"/>
        <v>0</v>
      </c>
      <c r="Q17" s="6"/>
      <c r="R17" s="6"/>
      <c r="S17" s="6"/>
      <c r="T17" s="70">
        <f t="shared" si="3"/>
        <v>0</v>
      </c>
      <c r="U17" s="6"/>
      <c r="V17" s="6"/>
      <c r="W17" s="6"/>
      <c r="X17" s="70">
        <f t="shared" si="4"/>
        <v>0</v>
      </c>
      <c r="Y17" s="60" t="e">
        <f>SUM((#REF!+#REF!+H17+L17+P17+T17+X17))</f>
        <v>#REF!</v>
      </c>
      <c r="Z17">
        <v>13</v>
      </c>
      <c r="AA17" s="8">
        <v>29</v>
      </c>
      <c r="AB17" s="61">
        <v>3</v>
      </c>
    </row>
    <row r="18" spans="1:28" ht="12.75">
      <c r="A18" s="69">
        <v>70</v>
      </c>
      <c r="B18" s="48" t="s">
        <v>139</v>
      </c>
      <c r="C18" s="48" t="s">
        <v>140</v>
      </c>
      <c r="D18" s="37" t="s">
        <v>92</v>
      </c>
      <c r="E18" s="6">
        <v>29</v>
      </c>
      <c r="F18" s="6">
        <v>26</v>
      </c>
      <c r="G18" s="6">
        <v>23</v>
      </c>
      <c r="H18" s="70">
        <f t="shared" si="0"/>
        <v>78</v>
      </c>
      <c r="I18" s="6"/>
      <c r="J18" s="6"/>
      <c r="K18" s="6"/>
      <c r="L18" s="70">
        <f t="shared" si="1"/>
        <v>0</v>
      </c>
      <c r="M18" s="6"/>
      <c r="N18" s="6"/>
      <c r="O18" s="6"/>
      <c r="P18" s="70">
        <f t="shared" si="2"/>
        <v>0</v>
      </c>
      <c r="Q18" s="6"/>
      <c r="R18" s="6"/>
      <c r="S18" s="6"/>
      <c r="T18" s="70">
        <f t="shared" si="3"/>
        <v>0</v>
      </c>
      <c r="U18" s="6"/>
      <c r="V18" s="6"/>
      <c r="W18" s="6"/>
      <c r="X18" s="70">
        <f t="shared" si="4"/>
        <v>0</v>
      </c>
      <c r="Y18" s="60" t="e">
        <f>SUM((#REF!+#REF!+H18+L18+P18+T18+X18))</f>
        <v>#REF!</v>
      </c>
      <c r="Z18">
        <v>14</v>
      </c>
      <c r="AA18" s="8">
        <v>27</v>
      </c>
      <c r="AB18" s="67">
        <v>13</v>
      </c>
    </row>
    <row r="19" spans="1:28" ht="12.75">
      <c r="A19" s="69">
        <v>44</v>
      </c>
      <c r="B19" s="30" t="s">
        <v>78</v>
      </c>
      <c r="C19" s="30" t="s">
        <v>79</v>
      </c>
      <c r="D19" s="25" t="s">
        <v>9</v>
      </c>
      <c r="E19" s="6">
        <v>25</v>
      </c>
      <c r="F19" s="6">
        <v>37</v>
      </c>
      <c r="G19" s="55">
        <v>60</v>
      </c>
      <c r="H19" s="70">
        <f t="shared" si="0"/>
        <v>122</v>
      </c>
      <c r="I19" s="6"/>
      <c r="J19" s="6"/>
      <c r="K19" s="6"/>
      <c r="L19" s="70">
        <f t="shared" si="1"/>
        <v>0</v>
      </c>
      <c r="M19" s="6"/>
      <c r="N19" s="6"/>
      <c r="O19" s="6"/>
      <c r="P19" s="70">
        <f t="shared" si="2"/>
        <v>0</v>
      </c>
      <c r="Q19" s="6"/>
      <c r="R19" s="6"/>
      <c r="S19" s="6"/>
      <c r="T19" s="70">
        <f t="shared" si="3"/>
        <v>0</v>
      </c>
      <c r="U19" s="6"/>
      <c r="V19" s="6"/>
      <c r="W19" s="6"/>
      <c r="X19" s="70">
        <f t="shared" si="4"/>
        <v>0</v>
      </c>
      <c r="Y19" s="60" t="e">
        <f>SUM((#REF!+#REF!+H19+L19+P19+T19+X19))</f>
        <v>#REF!</v>
      </c>
      <c r="Z19">
        <v>15</v>
      </c>
      <c r="AA19" s="8">
        <v>26</v>
      </c>
      <c r="AB19" s="63">
        <v>17</v>
      </c>
    </row>
    <row r="20" spans="1:28" ht="12.75">
      <c r="A20" s="69">
        <v>74</v>
      </c>
      <c r="B20" s="30" t="s">
        <v>85</v>
      </c>
      <c r="C20" s="30" t="s">
        <v>86</v>
      </c>
      <c r="D20" s="37" t="s">
        <v>92</v>
      </c>
      <c r="E20" s="6">
        <v>33</v>
      </c>
      <c r="F20" s="6">
        <v>24</v>
      </c>
      <c r="G20" s="6">
        <v>26</v>
      </c>
      <c r="H20" s="70">
        <f t="shared" si="0"/>
        <v>83</v>
      </c>
      <c r="I20" s="6"/>
      <c r="J20" s="6"/>
      <c r="K20" s="6"/>
      <c r="L20" s="70">
        <f t="shared" si="1"/>
        <v>0</v>
      </c>
      <c r="M20" s="6"/>
      <c r="N20" s="6"/>
      <c r="O20" s="6"/>
      <c r="P20" s="70">
        <f t="shared" si="2"/>
        <v>0</v>
      </c>
      <c r="Q20" s="6"/>
      <c r="R20" s="6"/>
      <c r="S20" s="6"/>
      <c r="T20" s="70">
        <f t="shared" si="3"/>
        <v>0</v>
      </c>
      <c r="U20" s="6"/>
      <c r="V20" s="6"/>
      <c r="W20" s="6"/>
      <c r="X20" s="70">
        <f t="shared" si="4"/>
        <v>0</v>
      </c>
      <c r="Y20" s="60" t="e">
        <f>SUM((#REF!+#REF!+H20+L20+P20+T20+X20))</f>
        <v>#REF!</v>
      </c>
      <c r="Z20">
        <v>16</v>
      </c>
      <c r="AA20" s="8">
        <v>25</v>
      </c>
      <c r="AB20" s="63">
        <v>8</v>
      </c>
    </row>
    <row r="21" spans="1:28" ht="12.75">
      <c r="A21" s="69">
        <v>24</v>
      </c>
      <c r="B21" s="38" t="s">
        <v>119</v>
      </c>
      <c r="C21" s="38" t="s">
        <v>101</v>
      </c>
      <c r="D21" s="30" t="s">
        <v>7</v>
      </c>
      <c r="E21" s="6">
        <v>24</v>
      </c>
      <c r="F21" s="6">
        <v>27</v>
      </c>
      <c r="G21" s="6">
        <v>37</v>
      </c>
      <c r="H21" s="70">
        <f t="shared" si="0"/>
        <v>88</v>
      </c>
      <c r="I21" s="6"/>
      <c r="J21" s="6"/>
      <c r="K21" s="6"/>
      <c r="L21" s="70">
        <f t="shared" si="1"/>
        <v>0</v>
      </c>
      <c r="M21" s="6"/>
      <c r="N21" s="6"/>
      <c r="O21" s="6"/>
      <c r="P21" s="70">
        <f t="shared" si="2"/>
        <v>0</v>
      </c>
      <c r="Q21" s="6"/>
      <c r="R21" s="6"/>
      <c r="S21" s="6"/>
      <c r="T21" s="70">
        <f t="shared" si="3"/>
        <v>0</v>
      </c>
      <c r="U21" s="6"/>
      <c r="V21" s="6"/>
      <c r="W21" s="6"/>
      <c r="X21" s="70">
        <f t="shared" si="4"/>
        <v>0</v>
      </c>
      <c r="Y21" s="60" t="e">
        <f>SUM((#REF!+#REF!+H21+L21+P21+T21+X21))</f>
        <v>#REF!</v>
      </c>
      <c r="Z21">
        <v>17</v>
      </c>
      <c r="AA21" s="8">
        <v>24</v>
      </c>
      <c r="AB21" s="63">
        <v>7</v>
      </c>
    </row>
    <row r="22" spans="1:28" ht="12.75">
      <c r="A22" s="69">
        <v>90</v>
      </c>
      <c r="B22" s="47" t="s">
        <v>141</v>
      </c>
      <c r="C22" s="47" t="s">
        <v>142</v>
      </c>
      <c r="D22" s="36" t="s">
        <v>91</v>
      </c>
      <c r="E22" s="6">
        <v>31</v>
      </c>
      <c r="F22" s="6">
        <v>39</v>
      </c>
      <c r="G22" s="6">
        <v>29</v>
      </c>
      <c r="H22" s="70">
        <f t="shared" si="0"/>
        <v>99</v>
      </c>
      <c r="I22" s="6"/>
      <c r="J22" s="6"/>
      <c r="K22" s="6"/>
      <c r="L22" s="70">
        <f t="shared" si="1"/>
        <v>0</v>
      </c>
      <c r="M22" s="6"/>
      <c r="N22" s="6"/>
      <c r="O22" s="6"/>
      <c r="P22" s="70">
        <f t="shared" si="2"/>
        <v>0</v>
      </c>
      <c r="Q22" s="6"/>
      <c r="R22" s="6"/>
      <c r="S22" s="6"/>
      <c r="T22" s="70">
        <f t="shared" si="3"/>
        <v>0</v>
      </c>
      <c r="U22" s="6"/>
      <c r="V22" s="6"/>
      <c r="W22" s="6"/>
      <c r="X22" s="70">
        <f t="shared" si="4"/>
        <v>0</v>
      </c>
      <c r="Y22" s="60" t="e">
        <f>SUM((#REF!+#REF!+H22+L22+P22+T22+X22))</f>
        <v>#REF!</v>
      </c>
      <c r="Z22">
        <v>18</v>
      </c>
      <c r="AA22" s="8">
        <v>23</v>
      </c>
      <c r="AB22" s="65">
        <v>1</v>
      </c>
    </row>
    <row r="23" spans="1:28" ht="12.75">
      <c r="A23" s="48">
        <v>5</v>
      </c>
      <c r="B23" s="30" t="s">
        <v>67</v>
      </c>
      <c r="C23" s="39" t="s">
        <v>68</v>
      </c>
      <c r="D23" s="26" t="s">
        <v>0</v>
      </c>
      <c r="E23" s="6"/>
      <c r="F23" s="6"/>
      <c r="G23" s="6"/>
      <c r="H23" s="70">
        <f t="shared" si="0"/>
        <v>0</v>
      </c>
      <c r="I23" s="6"/>
      <c r="J23" s="6"/>
      <c r="K23" s="6"/>
      <c r="L23" s="70">
        <f t="shared" si="1"/>
        <v>0</v>
      </c>
      <c r="M23" s="6"/>
      <c r="N23" s="6"/>
      <c r="O23" s="6"/>
      <c r="P23" s="70">
        <f t="shared" si="2"/>
        <v>0</v>
      </c>
      <c r="Q23" s="6"/>
      <c r="R23" s="6"/>
      <c r="S23" s="6"/>
      <c r="T23" s="70">
        <f t="shared" si="3"/>
        <v>0</v>
      </c>
      <c r="U23" s="6"/>
      <c r="V23" s="6"/>
      <c r="W23" s="6"/>
      <c r="X23" s="70">
        <f t="shared" si="4"/>
        <v>0</v>
      </c>
      <c r="Y23" s="60" t="e">
        <f>SUM((#REF!+#REF!+H23+L23+P23+T23+X23))</f>
        <v>#REF!</v>
      </c>
      <c r="Z23">
        <v>19</v>
      </c>
      <c r="AA23" s="8">
        <v>22</v>
      </c>
      <c r="AB23" s="65">
        <v>1</v>
      </c>
    </row>
    <row r="24" spans="1:28" ht="12.75">
      <c r="A24" s="48">
        <v>42</v>
      </c>
      <c r="B24" s="30" t="s">
        <v>76</v>
      </c>
      <c r="C24" s="30" t="s">
        <v>77</v>
      </c>
      <c r="D24" s="25" t="s">
        <v>9</v>
      </c>
      <c r="E24" s="6"/>
      <c r="F24" s="6"/>
      <c r="G24" s="6"/>
      <c r="H24" s="70">
        <f t="shared" si="0"/>
        <v>0</v>
      </c>
      <c r="I24" s="6"/>
      <c r="J24" s="6"/>
      <c r="K24" s="6"/>
      <c r="L24" s="70">
        <f t="shared" si="1"/>
        <v>0</v>
      </c>
      <c r="M24" s="6"/>
      <c r="N24" s="6"/>
      <c r="O24" s="6"/>
      <c r="P24" s="70">
        <f t="shared" si="2"/>
        <v>0</v>
      </c>
      <c r="Q24" s="6"/>
      <c r="R24" s="6"/>
      <c r="S24" s="6"/>
      <c r="T24" s="70">
        <f t="shared" si="3"/>
        <v>0</v>
      </c>
      <c r="U24" s="6"/>
      <c r="V24" s="6"/>
      <c r="W24" s="6"/>
      <c r="X24" s="70">
        <f t="shared" si="4"/>
        <v>0</v>
      </c>
      <c r="Y24" s="60" t="e">
        <f>SUM((#REF!+#REF!+H24+L24+P24+T24+X24))</f>
        <v>#REF!</v>
      </c>
      <c r="Z24">
        <v>20</v>
      </c>
      <c r="AA24" s="8">
        <v>21</v>
      </c>
      <c r="AB24" s="63">
        <v>6</v>
      </c>
    </row>
    <row r="25" spans="1:28" ht="12.75">
      <c r="A25" s="69">
        <v>32</v>
      </c>
      <c r="B25" s="38" t="s">
        <v>124</v>
      </c>
      <c r="C25" s="38" t="s">
        <v>125</v>
      </c>
      <c r="D25" s="29" t="s">
        <v>8</v>
      </c>
      <c r="E25" s="6">
        <v>22</v>
      </c>
      <c r="F25" s="6">
        <v>21</v>
      </c>
      <c r="G25" s="6">
        <v>20</v>
      </c>
      <c r="H25" s="70">
        <f t="shared" si="0"/>
        <v>63</v>
      </c>
      <c r="I25" s="6"/>
      <c r="J25" s="6"/>
      <c r="K25" s="6"/>
      <c r="L25" s="70">
        <f t="shared" si="1"/>
        <v>0</v>
      </c>
      <c r="M25" s="6"/>
      <c r="N25" s="6"/>
      <c r="O25" s="6"/>
      <c r="P25" s="70">
        <f t="shared" si="2"/>
        <v>0</v>
      </c>
      <c r="Q25" s="6"/>
      <c r="R25" s="6"/>
      <c r="S25" s="6"/>
      <c r="T25" s="70">
        <f t="shared" si="3"/>
        <v>0</v>
      </c>
      <c r="U25" s="6"/>
      <c r="V25" s="6"/>
      <c r="W25" s="6"/>
      <c r="X25" s="70">
        <f t="shared" si="4"/>
        <v>0</v>
      </c>
      <c r="Y25" s="60" t="e">
        <f>SUM((#REF!+#REF!+H25+L25+P25+T25+X25))</f>
        <v>#REF!</v>
      </c>
      <c r="Z25">
        <v>21</v>
      </c>
      <c r="AA25" s="8">
        <v>20</v>
      </c>
      <c r="AB25" s="63">
        <v>6</v>
      </c>
    </row>
    <row r="26" spans="1:28" ht="12.75">
      <c r="A26" s="48">
        <v>43</v>
      </c>
      <c r="B26" s="38" t="s">
        <v>74</v>
      </c>
      <c r="C26" s="38" t="s">
        <v>75</v>
      </c>
      <c r="D26" s="25" t="s">
        <v>9</v>
      </c>
      <c r="E26" s="6"/>
      <c r="F26" s="6"/>
      <c r="G26" s="6"/>
      <c r="H26" s="70">
        <f t="shared" si="0"/>
        <v>0</v>
      </c>
      <c r="I26" s="6"/>
      <c r="J26" s="6"/>
      <c r="K26" s="6"/>
      <c r="L26" s="70">
        <f t="shared" si="1"/>
        <v>0</v>
      </c>
      <c r="M26" s="6"/>
      <c r="N26" s="6"/>
      <c r="O26" s="6"/>
      <c r="P26" s="70">
        <f t="shared" si="2"/>
        <v>0</v>
      </c>
      <c r="Q26" s="6"/>
      <c r="R26" s="6"/>
      <c r="S26" s="6"/>
      <c r="T26" s="70">
        <f t="shared" si="3"/>
        <v>0</v>
      </c>
      <c r="U26" s="6"/>
      <c r="V26" s="6"/>
      <c r="W26" s="6"/>
      <c r="X26" s="70">
        <f t="shared" si="4"/>
        <v>0</v>
      </c>
      <c r="Y26" s="60" t="e">
        <f>SUM((#REF!+#REF!+H26+L26+P26+T26+X26))</f>
        <v>#REF!</v>
      </c>
      <c r="Z26">
        <v>22</v>
      </c>
      <c r="AA26" s="8">
        <v>19</v>
      </c>
      <c r="AB26" s="67">
        <v>15</v>
      </c>
    </row>
    <row r="27" spans="1:28" ht="12.75">
      <c r="A27" s="69">
        <v>53</v>
      </c>
      <c r="B27" s="30" t="s">
        <v>84</v>
      </c>
      <c r="C27" s="30" t="s">
        <v>53</v>
      </c>
      <c r="D27" s="19" t="s">
        <v>10</v>
      </c>
      <c r="E27" s="6">
        <v>23</v>
      </c>
      <c r="F27" s="6">
        <v>20</v>
      </c>
      <c r="G27" s="6">
        <v>21</v>
      </c>
      <c r="H27" s="70">
        <f t="shared" si="0"/>
        <v>64</v>
      </c>
      <c r="I27" s="6"/>
      <c r="J27" s="6"/>
      <c r="K27" s="6"/>
      <c r="L27" s="70">
        <f t="shared" si="1"/>
        <v>0</v>
      </c>
      <c r="M27" s="6"/>
      <c r="N27" s="6"/>
      <c r="O27" s="6"/>
      <c r="P27" s="70">
        <f t="shared" si="2"/>
        <v>0</v>
      </c>
      <c r="Q27" s="6"/>
      <c r="R27" s="6"/>
      <c r="S27" s="6"/>
      <c r="T27" s="70">
        <f t="shared" si="3"/>
        <v>0</v>
      </c>
      <c r="U27" s="6"/>
      <c r="V27" s="6"/>
      <c r="W27" s="6"/>
      <c r="X27" s="70">
        <f t="shared" si="4"/>
        <v>0</v>
      </c>
      <c r="Y27" s="60" t="e">
        <f>SUM((#REF!+#REF!+H27+L27+P27+T27+X27))</f>
        <v>#REF!</v>
      </c>
      <c r="Z27">
        <v>23</v>
      </c>
      <c r="AA27" s="8">
        <v>18</v>
      </c>
      <c r="AB27" s="63">
        <v>5</v>
      </c>
    </row>
    <row r="28" spans="1:28" ht="12.75">
      <c r="A28" s="69">
        <v>93</v>
      </c>
      <c r="B28" s="43" t="s">
        <v>89</v>
      </c>
      <c r="C28" s="43" t="s">
        <v>90</v>
      </c>
      <c r="D28" s="36" t="s">
        <v>91</v>
      </c>
      <c r="E28" s="6">
        <v>27</v>
      </c>
      <c r="F28" s="6">
        <v>23</v>
      </c>
      <c r="G28" s="6">
        <v>31</v>
      </c>
      <c r="H28" s="70">
        <f t="shared" si="0"/>
        <v>81</v>
      </c>
      <c r="I28" s="6"/>
      <c r="J28" s="6"/>
      <c r="K28" s="6"/>
      <c r="L28" s="70">
        <f t="shared" si="1"/>
        <v>0</v>
      </c>
      <c r="M28" s="6"/>
      <c r="N28" s="6"/>
      <c r="O28" s="6"/>
      <c r="P28" s="70">
        <f t="shared" si="2"/>
        <v>0</v>
      </c>
      <c r="Q28" s="6"/>
      <c r="R28" s="6"/>
      <c r="S28" s="6"/>
      <c r="T28" s="70">
        <f t="shared" si="3"/>
        <v>0</v>
      </c>
      <c r="U28" s="6"/>
      <c r="V28" s="6"/>
      <c r="W28" s="6"/>
      <c r="X28" s="70">
        <f t="shared" si="4"/>
        <v>0</v>
      </c>
      <c r="Y28" s="60" t="e">
        <f>SUM((#REF!+#REF!+H28+L28+P28+T28+X28))</f>
        <v>#REF!</v>
      </c>
      <c r="Z28">
        <v>24</v>
      </c>
      <c r="AA28" s="8">
        <v>17</v>
      </c>
      <c r="AB28" s="67">
        <v>12</v>
      </c>
    </row>
    <row r="29" spans="1:28" ht="12.75">
      <c r="A29" s="69">
        <v>94</v>
      </c>
      <c r="B29" s="43" t="s">
        <v>152</v>
      </c>
      <c r="C29" s="43" t="s">
        <v>153</v>
      </c>
      <c r="D29" s="36" t="s">
        <v>91</v>
      </c>
      <c r="E29" s="35">
        <v>50</v>
      </c>
      <c r="F29" s="6">
        <v>33</v>
      </c>
      <c r="G29" s="6">
        <v>39</v>
      </c>
      <c r="H29" s="70">
        <f t="shared" si="0"/>
        <v>122</v>
      </c>
      <c r="I29" s="6"/>
      <c r="J29" s="6"/>
      <c r="K29" s="6"/>
      <c r="L29" s="70">
        <f t="shared" si="1"/>
        <v>0</v>
      </c>
      <c r="M29" s="6"/>
      <c r="N29" s="6"/>
      <c r="O29" s="6"/>
      <c r="P29" s="70">
        <f t="shared" si="2"/>
        <v>0</v>
      </c>
      <c r="Q29" s="6"/>
      <c r="R29" s="6"/>
      <c r="S29" s="6"/>
      <c r="T29" s="70">
        <f t="shared" si="3"/>
        <v>0</v>
      </c>
      <c r="U29" s="6"/>
      <c r="V29" s="6"/>
      <c r="W29" s="6"/>
      <c r="X29" s="70">
        <f t="shared" si="4"/>
        <v>0</v>
      </c>
      <c r="Y29" s="60" t="e">
        <f>SUM((#REF!+#REF!+H29+L29+P29+T29+X29))</f>
        <v>#REF!</v>
      </c>
      <c r="Z29">
        <v>25</v>
      </c>
      <c r="AA29" s="8">
        <v>16</v>
      </c>
      <c r="AB29" s="67">
        <v>16</v>
      </c>
    </row>
    <row r="30" spans="1:27" ht="12.75">
      <c r="A30" s="48">
        <v>92</v>
      </c>
      <c r="B30" s="30" t="s">
        <v>143</v>
      </c>
      <c r="C30" s="30" t="s">
        <v>144</v>
      </c>
      <c r="D30" s="36" t="s">
        <v>91</v>
      </c>
      <c r="E30" s="6"/>
      <c r="F30" s="6"/>
      <c r="G30" s="6"/>
      <c r="H30" s="70">
        <f t="shared" si="0"/>
        <v>0</v>
      </c>
      <c r="I30" s="6"/>
      <c r="J30" s="6"/>
      <c r="K30" s="6"/>
      <c r="L30" s="70">
        <f t="shared" si="1"/>
        <v>0</v>
      </c>
      <c r="M30" s="6"/>
      <c r="N30" s="6"/>
      <c r="O30" s="6"/>
      <c r="P30" s="70">
        <f t="shared" si="2"/>
        <v>0</v>
      </c>
      <c r="Q30" s="6"/>
      <c r="R30" s="6"/>
      <c r="S30" s="6"/>
      <c r="T30" s="70">
        <f t="shared" si="3"/>
        <v>0</v>
      </c>
      <c r="U30" s="6"/>
      <c r="V30" s="6"/>
      <c r="W30" s="6"/>
      <c r="X30" s="70">
        <f t="shared" si="4"/>
        <v>0</v>
      </c>
      <c r="Y30" s="60" t="e">
        <f>SUM((#REF!+#REF!+H30+L30+P30+T30+X30))</f>
        <v>#REF!</v>
      </c>
      <c r="Z30">
        <v>26</v>
      </c>
      <c r="AA30" s="8">
        <v>15</v>
      </c>
    </row>
    <row r="31" spans="1:27" ht="12.75">
      <c r="A31" s="69">
        <v>62</v>
      </c>
      <c r="B31" s="30" t="s">
        <v>138</v>
      </c>
      <c r="C31" s="30" t="s">
        <v>11</v>
      </c>
      <c r="D31" s="28" t="s">
        <v>12</v>
      </c>
      <c r="E31" s="6">
        <v>16</v>
      </c>
      <c r="F31" s="6">
        <v>17</v>
      </c>
      <c r="G31" s="6">
        <v>16</v>
      </c>
      <c r="H31" s="70">
        <f t="shared" si="0"/>
        <v>49</v>
      </c>
      <c r="I31" s="6"/>
      <c r="J31" s="6"/>
      <c r="K31" s="6"/>
      <c r="L31" s="70">
        <f t="shared" si="1"/>
        <v>0</v>
      </c>
      <c r="M31" s="6"/>
      <c r="N31" s="6"/>
      <c r="O31" s="6"/>
      <c r="P31" s="70">
        <f t="shared" si="2"/>
        <v>0</v>
      </c>
      <c r="Q31" s="6"/>
      <c r="R31" s="6"/>
      <c r="S31" s="6"/>
      <c r="T31" s="70">
        <f t="shared" si="3"/>
        <v>0</v>
      </c>
      <c r="U31" s="6"/>
      <c r="V31" s="6"/>
      <c r="W31" s="6"/>
      <c r="X31" s="70">
        <f t="shared" si="4"/>
        <v>0</v>
      </c>
      <c r="Y31" s="60" t="e">
        <f>SUM((#REF!+#REF!+H31+L31+P31+T31+X31))</f>
        <v>#REF!</v>
      </c>
      <c r="Z31">
        <v>27</v>
      </c>
      <c r="AA31" s="8">
        <v>14</v>
      </c>
    </row>
    <row r="32" spans="1:27" ht="12.75">
      <c r="A32" s="48">
        <v>45</v>
      </c>
      <c r="B32" s="30" t="s">
        <v>130</v>
      </c>
      <c r="C32" s="30" t="s">
        <v>131</v>
      </c>
      <c r="D32" s="25" t="s">
        <v>9</v>
      </c>
      <c r="E32" s="6"/>
      <c r="F32" s="6"/>
      <c r="G32" s="6"/>
      <c r="H32" s="70">
        <f t="shared" si="0"/>
        <v>0</v>
      </c>
      <c r="I32" s="6"/>
      <c r="J32" s="6"/>
      <c r="K32" s="6"/>
      <c r="L32" s="70">
        <f t="shared" si="1"/>
        <v>0</v>
      </c>
      <c r="M32" s="6"/>
      <c r="N32" s="6"/>
      <c r="O32" s="6"/>
      <c r="P32" s="70">
        <f t="shared" si="2"/>
        <v>0</v>
      </c>
      <c r="Q32" s="6"/>
      <c r="R32" s="6"/>
      <c r="S32" s="6"/>
      <c r="T32" s="70">
        <f t="shared" si="3"/>
        <v>0</v>
      </c>
      <c r="U32" s="6"/>
      <c r="V32" s="6"/>
      <c r="W32" s="6"/>
      <c r="X32" s="70">
        <f t="shared" si="4"/>
        <v>0</v>
      </c>
      <c r="Y32" s="60" t="e">
        <f>SUM((#REF!+#REF!+H32+L32+P32+T32+X32))</f>
        <v>#REF!</v>
      </c>
      <c r="Z32">
        <v>28</v>
      </c>
      <c r="AA32" s="8">
        <v>13</v>
      </c>
    </row>
    <row r="33" spans="1:27" ht="12.75">
      <c r="A33" s="48">
        <v>31</v>
      </c>
      <c r="B33" s="38" t="s">
        <v>122</v>
      </c>
      <c r="C33" s="38" t="s">
        <v>123</v>
      </c>
      <c r="D33" s="29" t="s">
        <v>8</v>
      </c>
      <c r="E33" s="6"/>
      <c r="F33" s="6"/>
      <c r="G33" s="6"/>
      <c r="H33" s="70">
        <f t="shared" si="0"/>
        <v>0</v>
      </c>
      <c r="I33" s="6"/>
      <c r="J33" s="6"/>
      <c r="K33" s="6"/>
      <c r="L33" s="70">
        <f t="shared" si="1"/>
        <v>0</v>
      </c>
      <c r="M33" s="6"/>
      <c r="N33" s="6"/>
      <c r="O33" s="6"/>
      <c r="P33" s="70">
        <f t="shared" si="2"/>
        <v>0</v>
      </c>
      <c r="Q33" s="6"/>
      <c r="R33" s="6"/>
      <c r="S33" s="6"/>
      <c r="T33" s="70">
        <f t="shared" si="3"/>
        <v>0</v>
      </c>
      <c r="U33" s="6"/>
      <c r="V33" s="6"/>
      <c r="W33" s="6"/>
      <c r="X33" s="70">
        <f t="shared" si="4"/>
        <v>0</v>
      </c>
      <c r="Y33" s="60" t="e">
        <f>SUM((#REF!+#REF!+H33+L33+P33+T33+X33))</f>
        <v>#REF!</v>
      </c>
      <c r="Z33">
        <v>29</v>
      </c>
      <c r="AA33" s="8">
        <v>12</v>
      </c>
    </row>
    <row r="34" spans="1:27" ht="12.75">
      <c r="A34" s="69">
        <v>8</v>
      </c>
      <c r="B34" s="43" t="s">
        <v>158</v>
      </c>
      <c r="C34" s="43" t="s">
        <v>159</v>
      </c>
      <c r="D34" s="26" t="s">
        <v>0</v>
      </c>
      <c r="E34" s="6">
        <v>35</v>
      </c>
      <c r="F34" s="6">
        <v>35</v>
      </c>
      <c r="G34" s="6">
        <v>27</v>
      </c>
      <c r="H34" s="70">
        <f t="shared" si="0"/>
        <v>97</v>
      </c>
      <c r="I34" s="6"/>
      <c r="J34" s="6"/>
      <c r="K34" s="6"/>
      <c r="L34" s="70">
        <f t="shared" si="1"/>
        <v>0</v>
      </c>
      <c r="M34" s="6"/>
      <c r="N34" s="6"/>
      <c r="O34" s="6"/>
      <c r="P34" s="70">
        <f t="shared" si="2"/>
        <v>0</v>
      </c>
      <c r="Q34" s="6"/>
      <c r="R34" s="6"/>
      <c r="S34" s="6"/>
      <c r="T34" s="70">
        <f t="shared" si="3"/>
        <v>0</v>
      </c>
      <c r="U34" s="6"/>
      <c r="V34" s="6"/>
      <c r="W34" s="6"/>
      <c r="X34" s="70">
        <f t="shared" si="4"/>
        <v>0</v>
      </c>
      <c r="Y34" s="60" t="e">
        <f>SUM((#REF!+#REF!+H34+L34+P34+T34+X34))</f>
        <v>#REF!</v>
      </c>
      <c r="Z34">
        <v>30</v>
      </c>
      <c r="AA34" s="8">
        <v>11</v>
      </c>
    </row>
    <row r="35" spans="1:27" ht="12.75">
      <c r="A35" s="48">
        <v>21</v>
      </c>
      <c r="B35" s="40" t="s">
        <v>94</v>
      </c>
      <c r="C35" s="40" t="s">
        <v>95</v>
      </c>
      <c r="D35" s="30" t="s">
        <v>7</v>
      </c>
      <c r="E35" s="6"/>
      <c r="F35" s="6"/>
      <c r="G35" s="6"/>
      <c r="H35" s="70">
        <f t="shared" si="0"/>
        <v>0</v>
      </c>
      <c r="I35" s="6"/>
      <c r="J35" s="6"/>
      <c r="K35" s="6"/>
      <c r="L35" s="70">
        <f t="shared" si="1"/>
        <v>0</v>
      </c>
      <c r="M35" s="6"/>
      <c r="N35" s="6"/>
      <c r="O35" s="6"/>
      <c r="P35" s="70">
        <f t="shared" si="2"/>
        <v>0</v>
      </c>
      <c r="Q35" s="6"/>
      <c r="R35" s="6"/>
      <c r="S35" s="6"/>
      <c r="T35" s="70">
        <f t="shared" si="3"/>
        <v>0</v>
      </c>
      <c r="U35" s="6"/>
      <c r="V35" s="6"/>
      <c r="W35" s="6"/>
      <c r="X35" s="70">
        <f t="shared" si="4"/>
        <v>0</v>
      </c>
      <c r="Y35" s="60" t="e">
        <f>SUM((#REF!+#REF!+H35+L35+P35+T35+X35))</f>
        <v>#REF!</v>
      </c>
      <c r="Z35">
        <v>31</v>
      </c>
      <c r="AA35" s="8">
        <v>10</v>
      </c>
    </row>
    <row r="36" spans="1:27" ht="12.75">
      <c r="A36" s="69">
        <v>48</v>
      </c>
      <c r="B36" s="30" t="s">
        <v>134</v>
      </c>
      <c r="C36" s="30" t="s">
        <v>135</v>
      </c>
      <c r="D36" s="25" t="s">
        <v>9</v>
      </c>
      <c r="E36" s="6" t="s">
        <v>97</v>
      </c>
      <c r="F36" s="6" t="s">
        <v>97</v>
      </c>
      <c r="G36" s="6" t="s">
        <v>97</v>
      </c>
      <c r="H36" s="70">
        <f t="shared" si="0"/>
        <v>0</v>
      </c>
      <c r="I36" s="6"/>
      <c r="J36" s="6"/>
      <c r="K36" s="6"/>
      <c r="L36" s="70">
        <f t="shared" si="1"/>
        <v>0</v>
      </c>
      <c r="M36" s="6"/>
      <c r="N36" s="6"/>
      <c r="O36" s="6"/>
      <c r="P36" s="70">
        <f t="shared" si="2"/>
        <v>0</v>
      </c>
      <c r="Q36" s="6"/>
      <c r="R36" s="6"/>
      <c r="S36" s="6"/>
      <c r="T36" s="70">
        <f t="shared" si="3"/>
        <v>0</v>
      </c>
      <c r="U36" s="6"/>
      <c r="V36" s="6"/>
      <c r="W36" s="6"/>
      <c r="X36" s="70">
        <f t="shared" si="4"/>
        <v>0</v>
      </c>
      <c r="Y36" s="60" t="e">
        <f>SUM((#REF!+#REF!+H36+L36+P36+T36+X36))</f>
        <v>#REF!</v>
      </c>
      <c r="Z36">
        <v>32</v>
      </c>
      <c r="AA36" s="8">
        <v>9</v>
      </c>
    </row>
    <row r="37" spans="1:28" ht="12.75">
      <c r="A37" s="48">
        <v>75</v>
      </c>
      <c r="B37" s="30" t="s">
        <v>155</v>
      </c>
      <c r="C37" s="30" t="s">
        <v>156</v>
      </c>
      <c r="D37" s="37" t="s">
        <v>92</v>
      </c>
      <c r="E37" s="6"/>
      <c r="F37" s="6"/>
      <c r="G37" s="6"/>
      <c r="H37" s="70">
        <f t="shared" si="0"/>
        <v>0</v>
      </c>
      <c r="I37" s="6"/>
      <c r="J37" s="6"/>
      <c r="K37" s="6"/>
      <c r="L37" s="70">
        <f t="shared" si="1"/>
        <v>0</v>
      </c>
      <c r="M37" s="6"/>
      <c r="N37" s="6"/>
      <c r="O37" s="6"/>
      <c r="P37" s="70">
        <f t="shared" si="2"/>
        <v>0</v>
      </c>
      <c r="Q37" s="6"/>
      <c r="R37" s="6"/>
      <c r="S37" s="6"/>
      <c r="T37" s="70">
        <f t="shared" si="3"/>
        <v>0</v>
      </c>
      <c r="U37" s="6"/>
      <c r="V37" s="6"/>
      <c r="W37" s="6"/>
      <c r="X37" s="70">
        <f t="shared" si="4"/>
        <v>0</v>
      </c>
      <c r="Y37" s="60" t="e">
        <f>SUM((#REF!+#REF!+H37+L37+P37+T37+X37))</f>
        <v>#REF!</v>
      </c>
      <c r="Z37">
        <v>33</v>
      </c>
      <c r="AA37" s="8">
        <v>8</v>
      </c>
      <c r="AB37" s="68"/>
    </row>
    <row r="38" spans="1:27" ht="12.75">
      <c r="A38" s="48">
        <v>22</v>
      </c>
      <c r="B38" s="40" t="s">
        <v>117</v>
      </c>
      <c r="C38" s="40" t="s">
        <v>118</v>
      </c>
      <c r="D38" s="30" t="s">
        <v>7</v>
      </c>
      <c r="E38" s="6"/>
      <c r="F38" s="6"/>
      <c r="G38" s="6"/>
      <c r="H38" s="70">
        <f t="shared" si="0"/>
        <v>0</v>
      </c>
      <c r="I38" s="6"/>
      <c r="J38" s="6"/>
      <c r="K38" s="6"/>
      <c r="L38" s="70">
        <f t="shared" si="1"/>
        <v>0</v>
      </c>
      <c r="M38" s="6"/>
      <c r="N38" s="6"/>
      <c r="O38" s="6"/>
      <c r="P38" s="70">
        <f t="shared" si="2"/>
        <v>0</v>
      </c>
      <c r="Q38" s="6"/>
      <c r="R38" s="6"/>
      <c r="S38" s="6"/>
      <c r="T38" s="70">
        <f t="shared" si="3"/>
        <v>0</v>
      </c>
      <c r="U38" s="6"/>
      <c r="V38" s="6"/>
      <c r="W38" s="6"/>
      <c r="X38" s="70">
        <f t="shared" si="4"/>
        <v>0</v>
      </c>
      <c r="Y38" s="60" t="e">
        <f>SUM((#REF!+#REF!+H38+L38+P38+T38+X38))</f>
        <v>#REF!</v>
      </c>
      <c r="Z38">
        <v>34</v>
      </c>
      <c r="AA38" s="8">
        <v>7</v>
      </c>
    </row>
    <row r="39" spans="1:27" ht="12.75">
      <c r="A39" s="48">
        <v>63</v>
      </c>
      <c r="B39" s="30" t="s">
        <v>141</v>
      </c>
      <c r="C39" s="30" t="s">
        <v>154</v>
      </c>
      <c r="D39" s="28" t="s">
        <v>12</v>
      </c>
      <c r="E39" s="6"/>
      <c r="F39" s="6"/>
      <c r="G39" s="6"/>
      <c r="H39" s="70">
        <f t="shared" si="0"/>
        <v>0</v>
      </c>
      <c r="I39" s="6"/>
      <c r="J39" s="6"/>
      <c r="K39" s="6"/>
      <c r="L39" s="70">
        <f t="shared" si="1"/>
        <v>0</v>
      </c>
      <c r="M39" s="6"/>
      <c r="N39" s="6"/>
      <c r="O39" s="6"/>
      <c r="P39" s="70">
        <f t="shared" si="2"/>
        <v>0</v>
      </c>
      <c r="Q39" s="6"/>
      <c r="R39" s="6"/>
      <c r="S39" s="6"/>
      <c r="T39" s="70">
        <f t="shared" si="3"/>
        <v>0</v>
      </c>
      <c r="U39" s="6"/>
      <c r="V39" s="6"/>
      <c r="W39" s="6"/>
      <c r="X39" s="70">
        <f t="shared" si="4"/>
        <v>0</v>
      </c>
      <c r="Y39" s="60" t="e">
        <f>SUM((#REF!+#REF!+H39+L39+P39+T39+X39))</f>
        <v>#REF!</v>
      </c>
      <c r="Z39">
        <v>35</v>
      </c>
      <c r="AA39" s="8">
        <v>6</v>
      </c>
    </row>
    <row r="40" spans="1:27" ht="12.75">
      <c r="A40" s="69">
        <v>1</v>
      </c>
      <c r="B40" s="43" t="s">
        <v>161</v>
      </c>
      <c r="C40" s="43" t="s">
        <v>162</v>
      </c>
      <c r="D40" s="26" t="s">
        <v>0</v>
      </c>
      <c r="E40" s="6">
        <v>21</v>
      </c>
      <c r="F40" s="6">
        <v>22</v>
      </c>
      <c r="G40" s="6">
        <v>15</v>
      </c>
      <c r="H40" s="70">
        <f t="shared" si="0"/>
        <v>58</v>
      </c>
      <c r="I40" s="6"/>
      <c r="J40" s="6"/>
      <c r="K40" s="6"/>
      <c r="L40" s="70">
        <f t="shared" si="1"/>
        <v>0</v>
      </c>
      <c r="M40" s="6"/>
      <c r="N40" s="6"/>
      <c r="O40" s="6"/>
      <c r="P40" s="70">
        <f t="shared" si="2"/>
        <v>0</v>
      </c>
      <c r="Q40" s="6"/>
      <c r="R40" s="6"/>
      <c r="S40" s="6"/>
      <c r="T40" s="70">
        <f t="shared" si="3"/>
        <v>0</v>
      </c>
      <c r="U40" s="6"/>
      <c r="V40" s="6"/>
      <c r="W40" s="6"/>
      <c r="X40" s="70">
        <f t="shared" si="4"/>
        <v>0</v>
      </c>
      <c r="Y40" s="60" t="e">
        <f>SUM((#REF!+#REF!+H40+L40+P40+T40+X40))</f>
        <v>#REF!</v>
      </c>
      <c r="Z40">
        <v>36</v>
      </c>
      <c r="AA40" s="8">
        <v>5</v>
      </c>
    </row>
    <row r="41" spans="1:27" ht="12.75">
      <c r="A41" s="69">
        <v>96</v>
      </c>
      <c r="B41" s="43" t="s">
        <v>163</v>
      </c>
      <c r="C41" s="43" t="s">
        <v>164</v>
      </c>
      <c r="D41" s="36" t="s">
        <v>91</v>
      </c>
      <c r="E41" s="6">
        <v>20</v>
      </c>
      <c r="F41" s="6">
        <v>19</v>
      </c>
      <c r="G41" s="6">
        <v>19</v>
      </c>
      <c r="H41" s="70">
        <f t="shared" si="0"/>
        <v>58</v>
      </c>
      <c r="I41" s="6"/>
      <c r="J41" s="6"/>
      <c r="K41" s="6"/>
      <c r="L41" s="70">
        <f t="shared" si="1"/>
        <v>0</v>
      </c>
      <c r="M41" s="6"/>
      <c r="N41" s="6"/>
      <c r="O41" s="6"/>
      <c r="P41" s="70">
        <f t="shared" si="2"/>
        <v>0</v>
      </c>
      <c r="Q41" s="6"/>
      <c r="R41" s="6"/>
      <c r="S41" s="6"/>
      <c r="T41" s="70">
        <f t="shared" si="3"/>
        <v>0</v>
      </c>
      <c r="U41" s="6"/>
      <c r="V41" s="6"/>
      <c r="W41" s="6"/>
      <c r="X41" s="70">
        <f t="shared" si="4"/>
        <v>0</v>
      </c>
      <c r="Y41" s="60" t="e">
        <f>SUM((#REF!+#REF!+H41+L41+P41+T41+X41))</f>
        <v>#REF!</v>
      </c>
      <c r="Z41">
        <v>37</v>
      </c>
      <c r="AA41" s="8">
        <v>4</v>
      </c>
    </row>
    <row r="42" spans="1:27" ht="12.75">
      <c r="A42" s="69">
        <v>98</v>
      </c>
      <c r="B42" s="43" t="s">
        <v>165</v>
      </c>
      <c r="C42" s="43" t="s">
        <v>166</v>
      </c>
      <c r="D42" s="36" t="s">
        <v>91</v>
      </c>
      <c r="E42" s="6">
        <v>17</v>
      </c>
      <c r="F42" s="6">
        <v>18</v>
      </c>
      <c r="G42" s="6">
        <v>18</v>
      </c>
      <c r="H42" s="70">
        <f t="shared" si="0"/>
        <v>53</v>
      </c>
      <c r="I42" s="6"/>
      <c r="J42" s="6"/>
      <c r="K42" s="6"/>
      <c r="L42" s="70">
        <f t="shared" si="1"/>
        <v>0</v>
      </c>
      <c r="M42" s="6"/>
      <c r="N42" s="6"/>
      <c r="O42" s="6"/>
      <c r="P42" s="70">
        <f t="shared" si="2"/>
        <v>0</v>
      </c>
      <c r="Q42" s="6"/>
      <c r="R42" s="6"/>
      <c r="S42" s="6"/>
      <c r="T42" s="70">
        <f t="shared" si="3"/>
        <v>0</v>
      </c>
      <c r="U42" s="6"/>
      <c r="V42" s="6"/>
      <c r="W42" s="6"/>
      <c r="X42" s="70">
        <f t="shared" si="4"/>
        <v>0</v>
      </c>
      <c r="Y42" s="60" t="e">
        <f>SUM((#REF!+#REF!+H42+L42+P42+T42+X42))</f>
        <v>#REF!</v>
      </c>
      <c r="Z42">
        <v>38</v>
      </c>
      <c r="AA42" s="8">
        <v>3</v>
      </c>
    </row>
    <row r="43" spans="1:27" ht="12.75">
      <c r="A43" s="48">
        <v>37</v>
      </c>
      <c r="B43" s="53" t="s">
        <v>150</v>
      </c>
      <c r="C43" s="53" t="s">
        <v>151</v>
      </c>
      <c r="D43" s="54" t="s">
        <v>8</v>
      </c>
      <c r="E43" s="6"/>
      <c r="F43" s="6"/>
      <c r="G43" s="6"/>
      <c r="H43" s="70">
        <f t="shared" si="0"/>
        <v>0</v>
      </c>
      <c r="I43" s="6"/>
      <c r="J43" s="6"/>
      <c r="K43" s="6"/>
      <c r="L43" s="70">
        <f t="shared" si="1"/>
        <v>0</v>
      </c>
      <c r="M43" s="6"/>
      <c r="N43" s="6"/>
      <c r="O43" s="6"/>
      <c r="P43" s="70">
        <f t="shared" si="2"/>
        <v>0</v>
      </c>
      <c r="Q43" s="6"/>
      <c r="R43" s="6"/>
      <c r="S43" s="6"/>
      <c r="T43" s="70">
        <f t="shared" si="3"/>
        <v>0</v>
      </c>
      <c r="U43" s="6"/>
      <c r="V43" s="6"/>
      <c r="W43" s="6"/>
      <c r="X43" s="70">
        <f t="shared" si="4"/>
        <v>0</v>
      </c>
      <c r="Y43" s="60" t="e">
        <f>SUM((#REF!+#REF!+H43+L43+P43+T43+X43))</f>
        <v>#REF!</v>
      </c>
      <c r="Z43">
        <v>39</v>
      </c>
      <c r="AA43" s="8">
        <v>2</v>
      </c>
    </row>
    <row r="44" spans="1:28" ht="12.75">
      <c r="A44" s="48">
        <v>35</v>
      </c>
      <c r="B44" s="38" t="s">
        <v>128</v>
      </c>
      <c r="C44" s="38" t="s">
        <v>129</v>
      </c>
      <c r="D44" s="29" t="s">
        <v>8</v>
      </c>
      <c r="E44" s="6"/>
      <c r="F44" s="6"/>
      <c r="G44" s="6"/>
      <c r="H44" s="70">
        <f t="shared" si="0"/>
        <v>0</v>
      </c>
      <c r="I44" s="6"/>
      <c r="J44" s="6"/>
      <c r="K44" s="6"/>
      <c r="L44" s="70">
        <f t="shared" si="1"/>
        <v>0</v>
      </c>
      <c r="M44" s="6"/>
      <c r="N44" s="6"/>
      <c r="O44" s="6"/>
      <c r="P44" s="70">
        <f t="shared" si="2"/>
        <v>0</v>
      </c>
      <c r="Q44" s="6"/>
      <c r="R44" s="6"/>
      <c r="S44" s="6"/>
      <c r="T44" s="70">
        <f t="shared" si="3"/>
        <v>0</v>
      </c>
      <c r="U44" s="6"/>
      <c r="V44" s="6"/>
      <c r="W44" s="6"/>
      <c r="X44" s="70">
        <f t="shared" si="4"/>
        <v>0</v>
      </c>
      <c r="Y44" s="60" t="e">
        <f>SUM((#REF!+#REF!+H44+L44+P44+T44+X44))</f>
        <v>#REF!</v>
      </c>
      <c r="Z44">
        <v>40</v>
      </c>
      <c r="AA44" s="8">
        <v>1</v>
      </c>
      <c r="AB44" s="68"/>
    </row>
    <row r="45" spans="1:28" ht="12.75">
      <c r="A45" s="48">
        <v>34</v>
      </c>
      <c r="B45" s="38" t="s">
        <v>126</v>
      </c>
      <c r="C45" s="38" t="s">
        <v>127</v>
      </c>
      <c r="D45" s="29" t="s">
        <v>8</v>
      </c>
      <c r="E45" s="6"/>
      <c r="F45" s="6"/>
      <c r="G45" s="6"/>
      <c r="H45" s="70">
        <f t="shared" si="0"/>
        <v>0</v>
      </c>
      <c r="I45" s="6"/>
      <c r="J45" s="6"/>
      <c r="K45" s="6"/>
      <c r="L45" s="70">
        <f t="shared" si="1"/>
        <v>0</v>
      </c>
      <c r="M45" s="6"/>
      <c r="N45" s="6"/>
      <c r="O45" s="6"/>
      <c r="P45" s="70">
        <f t="shared" si="2"/>
        <v>0</v>
      </c>
      <c r="Q45" s="6"/>
      <c r="R45" s="6"/>
      <c r="S45" s="6"/>
      <c r="T45" s="70">
        <f t="shared" si="3"/>
        <v>0</v>
      </c>
      <c r="U45" s="6"/>
      <c r="V45" s="6"/>
      <c r="W45" s="6"/>
      <c r="X45" s="70">
        <f t="shared" si="4"/>
        <v>0</v>
      </c>
      <c r="Y45" s="60" t="e">
        <f>SUM((#REF!+#REF!+H45+L45+P45+T45+X45))</f>
        <v>#REF!</v>
      </c>
      <c r="AA45" s="8"/>
      <c r="AB45" s="68"/>
    </row>
    <row r="46" spans="1:28" ht="12.75">
      <c r="A46" s="48">
        <v>25</v>
      </c>
      <c r="B46" s="38" t="s">
        <v>120</v>
      </c>
      <c r="C46" s="38" t="s">
        <v>121</v>
      </c>
      <c r="D46" s="30" t="s">
        <v>7</v>
      </c>
      <c r="E46" s="6"/>
      <c r="F46" s="6"/>
      <c r="G46" s="6"/>
      <c r="H46" s="70">
        <f t="shared" si="0"/>
        <v>0</v>
      </c>
      <c r="I46" s="6"/>
      <c r="J46" s="6"/>
      <c r="K46" s="6"/>
      <c r="L46" s="70">
        <f t="shared" si="1"/>
        <v>0</v>
      </c>
      <c r="M46" s="6"/>
      <c r="N46" s="6"/>
      <c r="O46" s="6"/>
      <c r="P46" s="70">
        <f t="shared" si="2"/>
        <v>0</v>
      </c>
      <c r="Q46" s="6"/>
      <c r="R46" s="6"/>
      <c r="S46" s="6"/>
      <c r="T46" s="70">
        <f t="shared" si="3"/>
        <v>0</v>
      </c>
      <c r="U46" s="6"/>
      <c r="V46" s="6"/>
      <c r="W46" s="6"/>
      <c r="X46" s="70">
        <f t="shared" si="4"/>
        <v>0</v>
      </c>
      <c r="Y46" s="60" t="e">
        <f>SUM((#REF!+#REF!+H46+L46+P46+T46+X46))</f>
        <v>#REF!</v>
      </c>
      <c r="AA46" s="8"/>
      <c r="AB46" s="68"/>
    </row>
    <row r="47" spans="1:28" ht="12.75">
      <c r="A47" s="48">
        <v>30</v>
      </c>
      <c r="B47" s="30" t="s">
        <v>100</v>
      </c>
      <c r="C47" s="30" t="s">
        <v>98</v>
      </c>
      <c r="D47" s="29" t="s">
        <v>8</v>
      </c>
      <c r="E47" s="6"/>
      <c r="F47" s="6"/>
      <c r="G47" s="6"/>
      <c r="H47" s="70">
        <f t="shared" si="0"/>
        <v>0</v>
      </c>
      <c r="I47" s="6"/>
      <c r="J47" s="6"/>
      <c r="K47" s="6"/>
      <c r="L47" s="70">
        <f t="shared" si="1"/>
        <v>0</v>
      </c>
      <c r="M47" s="6"/>
      <c r="N47" s="6"/>
      <c r="O47" s="6"/>
      <c r="P47" s="70">
        <f t="shared" si="2"/>
        <v>0</v>
      </c>
      <c r="Q47" s="6"/>
      <c r="R47" s="6"/>
      <c r="S47" s="6"/>
      <c r="T47" s="70">
        <f t="shared" si="3"/>
        <v>0</v>
      </c>
      <c r="U47" s="6"/>
      <c r="V47" s="6"/>
      <c r="W47" s="6"/>
      <c r="X47" s="70">
        <f t="shared" si="4"/>
        <v>0</v>
      </c>
      <c r="Y47" s="60" t="e">
        <f>SUM((#REF!+#REF!+H47+L47+P47+T47+X47))</f>
        <v>#REF!</v>
      </c>
      <c r="AA47" s="8"/>
      <c r="AB47" s="68"/>
    </row>
    <row r="48" spans="1:28" ht="12.75">
      <c r="A48" s="48">
        <v>52</v>
      </c>
      <c r="B48" s="51" t="s">
        <v>136</v>
      </c>
      <c r="C48" s="51" t="s">
        <v>137</v>
      </c>
      <c r="D48" s="19" t="s">
        <v>10</v>
      </c>
      <c r="E48" s="6"/>
      <c r="F48" s="6"/>
      <c r="G48" s="6"/>
      <c r="H48" s="70">
        <f t="shared" si="0"/>
        <v>0</v>
      </c>
      <c r="I48" s="6"/>
      <c r="J48" s="6"/>
      <c r="K48" s="6"/>
      <c r="L48" s="70">
        <f t="shared" si="1"/>
        <v>0</v>
      </c>
      <c r="M48" s="6"/>
      <c r="N48" s="6"/>
      <c r="O48" s="6"/>
      <c r="P48" s="70">
        <f t="shared" si="2"/>
        <v>0</v>
      </c>
      <c r="Q48" s="6"/>
      <c r="R48" s="6"/>
      <c r="S48" s="6"/>
      <c r="T48" s="70">
        <f t="shared" si="3"/>
        <v>0</v>
      </c>
      <c r="U48" s="6"/>
      <c r="V48" s="6"/>
      <c r="W48" s="6"/>
      <c r="X48" s="70">
        <f t="shared" si="4"/>
        <v>0</v>
      </c>
      <c r="Y48" s="60" t="e">
        <f>SUM((#REF!+#REF!+H48+L48+P48+T48+X48))</f>
        <v>#REF!</v>
      </c>
      <c r="AA48" s="8"/>
      <c r="AB48" s="68"/>
    </row>
    <row r="49" spans="2:27" ht="12.75">
      <c r="B49" s="43"/>
      <c r="C49" s="43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2" t="s">
        <v>45</v>
      </c>
      <c r="B50" t="s">
        <v>56</v>
      </c>
      <c r="D50" s="8" t="s">
        <v>39</v>
      </c>
      <c r="E50" s="8"/>
      <c r="F50" s="8"/>
      <c r="G50" s="8"/>
      <c r="H50" s="8"/>
      <c r="I50" s="8" t="s">
        <v>40</v>
      </c>
      <c r="J50" s="8"/>
      <c r="K50" s="8"/>
      <c r="L50" s="8"/>
      <c r="M50" s="8"/>
      <c r="N50" s="8" t="s">
        <v>147</v>
      </c>
      <c r="O50" s="8" t="s">
        <v>148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1"/>
    </row>
    <row r="51" spans="1:15" ht="15.75" thickBot="1">
      <c r="A51" s="31"/>
      <c r="B51" s="13" t="s">
        <v>54</v>
      </c>
      <c r="C51" s="13"/>
      <c r="D51" s="10"/>
      <c r="G51" s="3"/>
      <c r="H51" s="3"/>
      <c r="I51" s="57"/>
      <c r="J51" t="s">
        <v>41</v>
      </c>
      <c r="K51" s="58"/>
      <c r="L51" t="s">
        <v>42</v>
      </c>
      <c r="M51" s="59"/>
      <c r="N51" t="s">
        <v>43</v>
      </c>
      <c r="O51" t="s">
        <v>44</v>
      </c>
    </row>
    <row r="52" spans="1:25" ht="12.75">
      <c r="A52" s="27"/>
      <c r="B52" s="2" t="s">
        <v>50</v>
      </c>
      <c r="D52" t="s">
        <v>49</v>
      </c>
      <c r="E52" s="66">
        <v>3</v>
      </c>
      <c r="F52" s="67">
        <v>4</v>
      </c>
      <c r="G52" t="s">
        <v>157</v>
      </c>
      <c r="I52" s="46"/>
      <c r="J52" s="46" t="s">
        <v>99</v>
      </c>
      <c r="K52" t="s">
        <v>102</v>
      </c>
      <c r="X52" s="21" t="s">
        <v>55</v>
      </c>
      <c r="Y52" s="49"/>
    </row>
    <row r="54" spans="1:4" ht="26.25">
      <c r="A54" s="52" t="s">
        <v>146</v>
      </c>
      <c r="B54" s="11"/>
      <c r="C54" s="11"/>
      <c r="D54" s="11"/>
    </row>
    <row r="55" ht="12.75">
      <c r="A55" t="s">
        <v>18</v>
      </c>
    </row>
    <row r="56" spans="5:21" ht="12.75">
      <c r="E56" s="22" t="s">
        <v>145</v>
      </c>
      <c r="I56" s="22" t="s">
        <v>61</v>
      </c>
      <c r="M56" s="22" t="s">
        <v>107</v>
      </c>
      <c r="Q56" s="22" t="s">
        <v>110</v>
      </c>
      <c r="U56" s="22" t="s">
        <v>112</v>
      </c>
    </row>
    <row r="57" spans="1:25" ht="12.75">
      <c r="A57" s="14">
        <v>1</v>
      </c>
      <c r="B57" s="14" t="s">
        <v>23</v>
      </c>
      <c r="C57" s="14" t="s">
        <v>24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5">
        <v>2</v>
      </c>
      <c r="B58" s="16" t="s">
        <v>28</v>
      </c>
      <c r="C58" s="14" t="s">
        <v>29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4">
        <v>3</v>
      </c>
      <c r="B59" s="14" t="s">
        <v>19</v>
      </c>
      <c r="C59" s="14" t="s">
        <v>20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3"/>
    </row>
    <row r="60" spans="1:27" ht="12.75">
      <c r="A60" s="14">
        <v>4</v>
      </c>
      <c r="B60" s="14" t="s">
        <v>30</v>
      </c>
      <c r="C60" s="14" t="s">
        <v>31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3"/>
    </row>
    <row r="61" spans="1:27" ht="12.75">
      <c r="A61" s="14">
        <v>5</v>
      </c>
      <c r="B61" s="14" t="s">
        <v>34</v>
      </c>
      <c r="C61" s="14" t="s">
        <v>51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3"/>
    </row>
    <row r="62" spans="1:27" ht="12.75">
      <c r="A62" s="14">
        <v>6</v>
      </c>
      <c r="B62" s="14" t="s">
        <v>32</v>
      </c>
      <c r="C62" s="14" t="s">
        <v>33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3"/>
    </row>
    <row r="63" spans="1:27" ht="12.75">
      <c r="A63" s="6">
        <v>7</v>
      </c>
      <c r="B63" s="14" t="s">
        <v>21</v>
      </c>
      <c r="C63" s="14" t="s">
        <v>22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3"/>
    </row>
    <row r="64" spans="1:27" ht="12.75">
      <c r="A64" s="14">
        <v>8</v>
      </c>
      <c r="B64" s="14" t="s">
        <v>27</v>
      </c>
      <c r="C64" s="14" t="s">
        <v>59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3"/>
    </row>
    <row r="65" spans="1:25" ht="12.75">
      <c r="A65" s="14">
        <v>9</v>
      </c>
      <c r="B65" s="14" t="s">
        <v>25</v>
      </c>
      <c r="C65" s="14" t="s">
        <v>26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4">
        <v>10</v>
      </c>
      <c r="B66" s="14" t="s">
        <v>35</v>
      </c>
      <c r="C66" s="14" t="s">
        <v>60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36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4">
        <v>2</v>
      </c>
      <c r="B68" s="6" t="s">
        <v>103</v>
      </c>
      <c r="C68" s="14" t="s">
        <v>57</v>
      </c>
      <c r="D68" s="45">
        <f>Y67/A68</f>
        <v>0</v>
      </c>
    </row>
    <row r="71" spans="1:4" ht="20.25">
      <c r="A71" s="11"/>
      <c r="B71" s="11"/>
      <c r="C71" s="44">
        <v>41791</v>
      </c>
      <c r="D71" s="11"/>
    </row>
    <row r="72" spans="1:3" s="20" customFormat="1" ht="20.25">
      <c r="A72" s="42"/>
      <c r="B72" s="42"/>
      <c r="C72" s="20" t="s">
        <v>160</v>
      </c>
    </row>
    <row r="73" spans="1:4" ht="12.75">
      <c r="A73" s="69">
        <v>11</v>
      </c>
      <c r="B73" s="38" t="s">
        <v>69</v>
      </c>
      <c r="C73" s="38" t="s">
        <v>70</v>
      </c>
      <c r="D73" s="17" t="s">
        <v>6</v>
      </c>
    </row>
    <row r="74" spans="1:4" ht="12.75">
      <c r="A74" s="69">
        <v>91</v>
      </c>
      <c r="B74" s="30" t="s">
        <v>87</v>
      </c>
      <c r="C74" s="30" t="s">
        <v>88</v>
      </c>
      <c r="D74" s="36" t="s">
        <v>91</v>
      </c>
    </row>
    <row r="75" spans="1:4" ht="12.75">
      <c r="A75" s="69">
        <v>78</v>
      </c>
      <c r="B75" s="30" t="s">
        <v>85</v>
      </c>
      <c r="C75" s="30" t="s">
        <v>81</v>
      </c>
      <c r="D75" s="37" t="s">
        <v>92</v>
      </c>
    </row>
    <row r="76" spans="1:4" ht="12.75">
      <c r="A76" s="69">
        <v>51</v>
      </c>
      <c r="B76" s="38" t="s">
        <v>82</v>
      </c>
      <c r="C76" s="38" t="s">
        <v>83</v>
      </c>
      <c r="D76" s="19" t="s">
        <v>10</v>
      </c>
    </row>
    <row r="77" spans="1:4" ht="12.75">
      <c r="A77" s="69">
        <v>94</v>
      </c>
      <c r="B77" s="43" t="s">
        <v>152</v>
      </c>
      <c r="C77" s="43" t="s">
        <v>153</v>
      </c>
      <c r="D77" s="36" t="s">
        <v>91</v>
      </c>
    </row>
    <row r="78" spans="1:4" ht="12.75">
      <c r="A78" s="69">
        <v>41</v>
      </c>
      <c r="B78" s="38" t="s">
        <v>80</v>
      </c>
      <c r="C78" s="38" t="s">
        <v>48</v>
      </c>
      <c r="D78" s="25" t="s">
        <v>9</v>
      </c>
    </row>
    <row r="79" spans="1:4" ht="12.75">
      <c r="A79" s="69">
        <v>12</v>
      </c>
      <c r="B79" s="38" t="s">
        <v>71</v>
      </c>
      <c r="C79" s="38" t="s">
        <v>72</v>
      </c>
      <c r="D79" s="17" t="s">
        <v>6</v>
      </c>
    </row>
    <row r="80" spans="1:4" ht="12.75">
      <c r="A80" s="69">
        <v>90</v>
      </c>
      <c r="B80" s="47" t="s">
        <v>141</v>
      </c>
      <c r="C80" s="47" t="s">
        <v>142</v>
      </c>
      <c r="D80" s="36" t="s">
        <v>91</v>
      </c>
    </row>
    <row r="81" spans="1:4" ht="12.75">
      <c r="A81" s="69">
        <v>8</v>
      </c>
      <c r="B81" s="43" t="s">
        <v>158</v>
      </c>
      <c r="C81" s="43" t="s">
        <v>159</v>
      </c>
      <c r="D81" s="26" t="s">
        <v>0</v>
      </c>
    </row>
    <row r="82" spans="1:4" ht="12.75">
      <c r="A82" s="69">
        <v>7</v>
      </c>
      <c r="B82" s="38" t="s">
        <v>113</v>
      </c>
      <c r="C82" s="38" t="s">
        <v>114</v>
      </c>
      <c r="D82" s="26" t="s">
        <v>0</v>
      </c>
    </row>
    <row r="83" spans="1:4" ht="12.75">
      <c r="A83" s="69">
        <v>46</v>
      </c>
      <c r="B83" s="6" t="s">
        <v>132</v>
      </c>
      <c r="C83" s="6" t="s">
        <v>133</v>
      </c>
      <c r="D83" s="25" t="s">
        <v>9</v>
      </c>
    </row>
    <row r="84" spans="1:4" ht="12.75">
      <c r="A84" s="69">
        <v>44</v>
      </c>
      <c r="B84" s="30" t="s">
        <v>78</v>
      </c>
      <c r="C84" s="30" t="s">
        <v>79</v>
      </c>
      <c r="D84" s="25" t="s">
        <v>9</v>
      </c>
    </row>
    <row r="85" spans="1:4" ht="12.75">
      <c r="A85" s="69">
        <v>15</v>
      </c>
      <c r="B85" s="38" t="s">
        <v>116</v>
      </c>
      <c r="C85" s="38" t="s">
        <v>73</v>
      </c>
      <c r="D85" s="17" t="s">
        <v>6</v>
      </c>
    </row>
    <row r="86" spans="1:4" ht="12.75">
      <c r="A86" s="69">
        <v>2</v>
      </c>
      <c r="B86" s="30" t="s">
        <v>64</v>
      </c>
      <c r="C86" s="39" t="s">
        <v>65</v>
      </c>
      <c r="D86" s="26" t="s">
        <v>0</v>
      </c>
    </row>
    <row r="87" spans="1:4" ht="12.75">
      <c r="A87" s="69">
        <v>74</v>
      </c>
      <c r="B87" s="30" t="s">
        <v>85</v>
      </c>
      <c r="C87" s="30" t="s">
        <v>86</v>
      </c>
      <c r="D87" s="37" t="s">
        <v>92</v>
      </c>
    </row>
    <row r="88" spans="1:4" ht="12.75">
      <c r="A88" s="69">
        <v>6</v>
      </c>
      <c r="B88" s="30" t="s">
        <v>62</v>
      </c>
      <c r="C88" s="39" t="s">
        <v>63</v>
      </c>
      <c r="D88" s="26" t="s">
        <v>0</v>
      </c>
    </row>
    <row r="89" spans="1:4" ht="12.75">
      <c r="A89" s="69">
        <v>70</v>
      </c>
      <c r="B89" s="48" t="s">
        <v>139</v>
      </c>
      <c r="C89" s="48" t="s">
        <v>140</v>
      </c>
      <c r="D89" s="37" t="s">
        <v>92</v>
      </c>
    </row>
    <row r="90" spans="1:4" ht="12.75">
      <c r="A90" s="69">
        <v>24</v>
      </c>
      <c r="B90" s="38" t="s">
        <v>119</v>
      </c>
      <c r="C90" s="38" t="s">
        <v>101</v>
      </c>
      <c r="D90" s="30" t="s">
        <v>7</v>
      </c>
    </row>
    <row r="91" spans="1:4" ht="12.75">
      <c r="A91" s="69">
        <v>93</v>
      </c>
      <c r="B91" s="43" t="s">
        <v>89</v>
      </c>
      <c r="C91" s="43" t="s">
        <v>90</v>
      </c>
      <c r="D91" s="36" t="s">
        <v>91</v>
      </c>
    </row>
    <row r="92" spans="1:4" ht="12.75">
      <c r="A92" s="69">
        <v>32</v>
      </c>
      <c r="B92" s="38" t="s">
        <v>124</v>
      </c>
      <c r="C92" s="38" t="s">
        <v>125</v>
      </c>
      <c r="D92" s="29" t="s">
        <v>8</v>
      </c>
    </row>
    <row r="93" spans="1:4" ht="12.75">
      <c r="A93" s="69">
        <v>53</v>
      </c>
      <c r="B93" s="30" t="s">
        <v>84</v>
      </c>
      <c r="C93" s="30" t="s">
        <v>53</v>
      </c>
      <c r="D93" s="19" t="s">
        <v>10</v>
      </c>
    </row>
    <row r="94" spans="1:4" ht="12.75">
      <c r="A94" s="69">
        <v>1</v>
      </c>
      <c r="B94" s="43" t="s">
        <v>161</v>
      </c>
      <c r="C94" s="43" t="s">
        <v>162</v>
      </c>
      <c r="D94" s="26" t="s">
        <v>0</v>
      </c>
    </row>
    <row r="95" spans="1:4" ht="12.75">
      <c r="A95" s="69">
        <v>96</v>
      </c>
      <c r="B95" s="43" t="s">
        <v>163</v>
      </c>
      <c r="C95" s="43" t="s">
        <v>164</v>
      </c>
      <c r="D95" s="36" t="s">
        <v>91</v>
      </c>
    </row>
    <row r="96" spans="1:4" ht="12.75">
      <c r="A96" s="69">
        <v>98</v>
      </c>
      <c r="B96" s="43" t="s">
        <v>165</v>
      </c>
      <c r="C96" s="43" t="s">
        <v>166</v>
      </c>
      <c r="D96" s="36" t="s">
        <v>91</v>
      </c>
    </row>
    <row r="97" spans="1:4" ht="12.75">
      <c r="A97" s="69">
        <v>62</v>
      </c>
      <c r="B97" s="30" t="s">
        <v>138</v>
      </c>
      <c r="C97" s="30" t="s">
        <v>11</v>
      </c>
      <c r="D97" s="28" t="s">
        <v>12</v>
      </c>
    </row>
    <row r="98" spans="1:4" ht="12.75">
      <c r="A98" s="69">
        <v>4</v>
      </c>
      <c r="B98" s="6" t="s">
        <v>66</v>
      </c>
      <c r="C98" s="39" t="s">
        <v>5</v>
      </c>
      <c r="D98" s="26" t="s">
        <v>0</v>
      </c>
    </row>
    <row r="99" spans="1:4" ht="12.75">
      <c r="A99" s="69">
        <v>48</v>
      </c>
      <c r="B99" s="30" t="s">
        <v>134</v>
      </c>
      <c r="C99" s="30" t="s">
        <v>135</v>
      </c>
      <c r="D99" s="25" t="s">
        <v>9</v>
      </c>
    </row>
    <row r="100" spans="1:4" ht="12.75">
      <c r="A100" s="48"/>
      <c r="B100" s="30"/>
      <c r="C100" s="30"/>
      <c r="D100" s="28"/>
    </row>
    <row r="101" spans="1:4" ht="12.75">
      <c r="A101" s="48"/>
      <c r="B101" s="53"/>
      <c r="C101" s="53"/>
      <c r="D101" s="54"/>
    </row>
    <row r="111" ht="12.75">
      <c r="G111" s="21"/>
    </row>
    <row r="112" ht="12.75">
      <c r="G112" s="21"/>
    </row>
    <row r="113" ht="12.75">
      <c r="G113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Toni Luysberg</cp:lastModifiedBy>
  <cp:lastPrinted>2017-05-03T15:57:03Z</cp:lastPrinted>
  <dcterms:created xsi:type="dcterms:W3CDTF">2004-03-16T15:31:17Z</dcterms:created>
  <dcterms:modified xsi:type="dcterms:W3CDTF">2017-10-23T12:03:44Z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